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33" activeTab="2"/>
  </bookViews>
  <sheets>
    <sheet name="Informations" sheetId="1" r:id="rId1"/>
    <sheet name="Opérations" sheetId="2" r:id="rId2"/>
    <sheet name="Bilan" sheetId="3" r:id="rId3"/>
  </sheets>
  <definedNames>
    <definedName name="A_n_bque">'Informations'!$C$12</definedName>
    <definedName name="A_n_caisse">'Informations'!$C$13</definedName>
    <definedName name="Actif_banque">'Opérations'!$G$306</definedName>
    <definedName name="Actif_caisse">'Opérations'!$J$306</definedName>
    <definedName name="C_charges">'Bilan'!$B$8:$C$14</definedName>
    <definedName name="C_produits">'Bilan'!$F$8:$G$15</definedName>
    <definedName name="Date_Debut">'Informations'!$C$8</definedName>
    <definedName name="Date_Fin">'Informations'!$C$9</definedName>
    <definedName name="_xlnm.Print_Titles" localSheetId="1">'Opérations'!$1:$5</definedName>
    <definedName name="Mandataire">'Informations'!$C$6</definedName>
    <definedName name="Nom_coop">'Informations'!$C$4</definedName>
    <definedName name="Op_charges">'Opérations'!$F$7:$F$39,'Opérations'!$I$7:$I$39</definedName>
    <definedName name="Op_imputations">'Opérations'!$L$7:$L$39</definedName>
    <definedName name="Op_produits">'Opérations'!$E$7:$E$39,'Opérations'!$H$7:$H$39</definedName>
    <definedName name="Op_v_int">'Opérations'!$D$7:$D$39</definedName>
    <definedName name="Plan_C">"$#REF !.$A$3:$C$17"</definedName>
    <definedName name="Report_a_nouveau">'Informations'!$C$14</definedName>
    <definedName name="_xlnm.Print_Area" localSheetId="2">'Bilan'!$A$1:$I$34</definedName>
    <definedName name="_xlnm.Print_Area" localSheetId="0">'Informations'!$B$1:$D$15</definedName>
    <definedName name="_xlnm.Print_Area" localSheetId="1">'Opérations'!$A$3:$P$144</definedName>
  </definedNames>
  <calcPr fullCalcOnLoad="1"/>
</workbook>
</file>

<file path=xl/sharedStrings.xml><?xml version="1.0" encoding="utf-8"?>
<sst xmlns="http://schemas.openxmlformats.org/spreadsheetml/2006/main" count="68" uniqueCount="61">
  <si>
    <t>CAHIER DE 
COMPTABILITÉ</t>
  </si>
  <si>
    <r>
      <t xml:space="preserve">Informations générales :
</t>
    </r>
    <r>
      <rPr>
        <i/>
        <sz val="10"/>
        <color indexed="10"/>
        <rFont val="Trebuchet MS"/>
        <family val="2"/>
      </rPr>
      <t>Compléter les cases jaunes avant de commencer</t>
    </r>
    <r>
      <rPr>
        <b/>
        <sz val="10"/>
        <color indexed="10"/>
        <rFont val="Trebuchet MS"/>
        <family val="2"/>
      </rPr>
      <t>.</t>
    </r>
  </si>
  <si>
    <t>Coopérative Scolaire :</t>
  </si>
  <si>
    <t>Mandataire :</t>
  </si>
  <si>
    <t>Début de l'exercice :</t>
  </si>
  <si>
    <t>Fin de l'exercice :</t>
  </si>
  <si>
    <t>Solde des comptes au</t>
  </si>
  <si>
    <t xml:space="preserve"> (Nom de la banque)</t>
  </si>
  <si>
    <t>Caisse</t>
  </si>
  <si>
    <t>Report à nouveau</t>
  </si>
  <si>
    <t>Conception et réalisation : Jean-Louis Cauhopé</t>
  </si>
  <si>
    <t xml:space="preserve">Exercice du </t>
  </si>
  <si>
    <t>au</t>
  </si>
  <si>
    <t>N°</t>
  </si>
  <si>
    <t>Date</t>
  </si>
  <si>
    <t>Libellé – Nature de l'opération</t>
  </si>
  <si>
    <t>Vir. Int.</t>
  </si>
  <si>
    <t xml:space="preserve">Situation Générale </t>
  </si>
  <si>
    <t>Imputation</t>
  </si>
  <si>
    <t>Nat_OP</t>
  </si>
  <si>
    <t>Imp_OK?</t>
  </si>
  <si>
    <t>Libellé Imputation</t>
  </si>
  <si>
    <t>Entrées</t>
  </si>
  <si>
    <t>Sorties</t>
  </si>
  <si>
    <t>Situation</t>
  </si>
  <si>
    <t>°chèque</t>
  </si>
  <si>
    <t xml:space="preserve">Compte de fonctionnement général du   </t>
  </si>
  <si>
    <t xml:space="preserve">au   </t>
  </si>
  <si>
    <t>CHARGES</t>
  </si>
  <si>
    <t>PRODUITS</t>
  </si>
  <si>
    <t>Achats de produits pour cession</t>
  </si>
  <si>
    <t>Ventes de produits pour cession</t>
  </si>
  <si>
    <t>Charges des activités éducatives</t>
  </si>
  <si>
    <t>Produits des activités éducatives</t>
  </si>
  <si>
    <t>Cotisations versées à l'OCCE</t>
  </si>
  <si>
    <t>Subventions Etat ; Coll. locales</t>
  </si>
  <si>
    <t>Assurance(s) versée(s)</t>
  </si>
  <si>
    <t>Subventions d'associations</t>
  </si>
  <si>
    <t>Autres charges courantes</t>
  </si>
  <si>
    <t>Autres produits courants</t>
  </si>
  <si>
    <t>Charges exceptionnelles</t>
  </si>
  <si>
    <t>Cotisations perçues</t>
  </si>
  <si>
    <t>Achats de biens durables</t>
  </si>
  <si>
    <t>Produits financiers (mutualisation)</t>
  </si>
  <si>
    <t>Produits exceptionnels</t>
  </si>
  <si>
    <t xml:space="preserve">Total des charges   </t>
  </si>
  <si>
    <t xml:space="preserve">Total des produits  </t>
  </si>
  <si>
    <t xml:space="preserve">BILAN SIMPLIFIE au  </t>
  </si>
  <si>
    <t>ACTIF</t>
  </si>
  <si>
    <t>PASSIF</t>
  </si>
  <si>
    <t>Banque</t>
  </si>
  <si>
    <t>Report à nouveau :</t>
  </si>
  <si>
    <t>Excédent</t>
  </si>
  <si>
    <t>Déficit</t>
  </si>
  <si>
    <t>TOTAL DE L'ACTIF</t>
  </si>
  <si>
    <t>TOTAL DU PASSIF</t>
  </si>
  <si>
    <t>Nom et signature du Mandataire :</t>
  </si>
  <si>
    <t>Zone non imprimée</t>
  </si>
  <si>
    <t>Virements internes :</t>
  </si>
  <si>
    <t>53000000      CAISSE</t>
  </si>
  <si>
    <t>512000000      BANQUE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</si>
</sst>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#,##0.00\ [$€-40C];[Red]\-#,##0.00\ [$€-40C]"/>
    <numFmt numFmtId="166" formatCode="#,##0.00;[Red]\-#,##0.00"/>
    <numFmt numFmtId="167" formatCode="dd/mm"/>
  </numFmts>
  <fonts count="49">
    <font>
      <sz val="10"/>
      <name val="Arial"/>
      <family val="2"/>
    </font>
    <font>
      <sz val="10"/>
      <color indexed="2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Trebuchet MS"/>
      <family val="2"/>
    </font>
    <font>
      <b/>
      <sz val="10"/>
      <color indexed="10"/>
      <name val="Trebuchet MS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9" fontId="0" fillId="0" borderId="0" applyFill="0" applyBorder="0" applyAlignment="0" applyProtection="0"/>
    <xf numFmtId="0" fontId="40" fillId="32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3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34" borderId="11" xfId="0" applyNumberForma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locked="0"/>
    </xf>
    <xf numFmtId="165" fontId="6" fillId="0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wrapText="1"/>
      <protection/>
    </xf>
    <xf numFmtId="0" fontId="9" fillId="35" borderId="12" xfId="0" applyFont="1" applyFill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/>
    </xf>
    <xf numFmtId="166" fontId="9" fillId="35" borderId="11" xfId="0" applyNumberFormat="1" applyFont="1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167" fontId="0" fillId="0" borderId="11" xfId="0" applyNumberFormat="1" applyFont="1" applyBorder="1" applyAlignment="1" applyProtection="1">
      <alignment/>
      <protection locked="0"/>
    </xf>
    <xf numFmtId="166" fontId="9" fillId="0" borderId="11" xfId="0" applyNumberFormat="1" applyFont="1" applyBorder="1" applyAlignment="1" applyProtection="1">
      <alignment/>
      <protection locked="0"/>
    </xf>
    <xf numFmtId="166" fontId="9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6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/>
    </xf>
    <xf numFmtId="165" fontId="6" fillId="0" borderId="11" xfId="0" applyNumberFormat="1" applyFont="1" applyBorder="1" applyAlignment="1" applyProtection="1">
      <alignment/>
      <protection/>
    </xf>
    <xf numFmtId="165" fontId="0" fillId="0" borderId="11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165" fontId="0" fillId="37" borderId="10" xfId="0" applyNumberForma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34" borderId="10" xfId="0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35" borderId="11" xfId="0" applyFont="1" applyFill="1" applyBorder="1" applyAlignment="1" applyProtection="1">
      <alignment vertical="center" wrapText="1"/>
      <protection/>
    </xf>
    <xf numFmtId="164" fontId="10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rreur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114300</xdr:rowOff>
    </xdr:from>
    <xdr:to>
      <xdr:col>1</xdr:col>
      <xdr:colOff>1000125</xdr:colOff>
      <xdr:row>0</xdr:row>
      <xdr:rowOff>809625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1430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2</xdr:row>
      <xdr:rowOff>66675</xdr:rowOff>
    </xdr:from>
    <xdr:to>
      <xdr:col>5</xdr:col>
      <xdr:colOff>209550</xdr:colOff>
      <xdr:row>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809625" y="323850"/>
          <a:ext cx="3962400" cy="504825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19</xdr:row>
      <xdr:rowOff>190500</xdr:rowOff>
    </xdr:from>
    <xdr:to>
      <xdr:col>5</xdr:col>
      <xdr:colOff>209550</xdr:colOff>
      <xdr:row>21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809625" y="3324225"/>
          <a:ext cx="3962400" cy="495300"/>
        </a:xfrm>
        <a:prstGeom prst="rect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47625</xdr:rowOff>
    </xdr:from>
    <xdr:to>
      <xdr:col>8</xdr:col>
      <xdr:colOff>657225</xdr:colOff>
      <xdr:row>4</xdr:row>
      <xdr:rowOff>161925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476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C41" sqref="C41"/>
    </sheetView>
  </sheetViews>
  <sheetFormatPr defaultColWidth="11.57421875" defaultRowHeight="12.75"/>
  <cols>
    <col min="1" max="1" width="6.8515625" style="1" customWidth="1"/>
    <col min="2" max="2" width="21.7109375" style="1" customWidth="1"/>
    <col min="3" max="3" width="21.140625" style="1" customWidth="1"/>
    <col min="4" max="16384" width="11.57421875" style="1" customWidth="1"/>
  </cols>
  <sheetData>
    <row r="1" spans="2:4" ht="78" customHeight="1">
      <c r="B1" s="2"/>
      <c r="C1" s="59" t="s">
        <v>0</v>
      </c>
      <c r="D1" s="59"/>
    </row>
    <row r="2" spans="2:4" ht="26.25" customHeight="1">
      <c r="B2" s="60" t="s">
        <v>1</v>
      </c>
      <c r="C2" s="60"/>
      <c r="D2" s="60"/>
    </row>
    <row r="3" ht="17.25" customHeight="1"/>
    <row r="4" spans="2:4" ht="12.75">
      <c r="B4" s="3" t="s">
        <v>2</v>
      </c>
      <c r="C4" s="61"/>
      <c r="D4" s="61"/>
    </row>
    <row r="6" spans="2:4" ht="12.75">
      <c r="B6" s="3" t="s">
        <v>3</v>
      </c>
      <c r="C6" s="61"/>
      <c r="D6" s="61"/>
    </row>
    <row r="8" spans="2:3" ht="12.75">
      <c r="B8" s="4" t="s">
        <v>4</v>
      </c>
      <c r="C8" s="5">
        <v>41518</v>
      </c>
    </row>
    <row r="9" spans="2:3" ht="12.75">
      <c r="B9" s="4" t="s">
        <v>5</v>
      </c>
      <c r="C9" s="5">
        <v>41882</v>
      </c>
    </row>
    <row r="11" spans="2:3" ht="12.75">
      <c r="B11" s="6" t="s">
        <v>6</v>
      </c>
      <c r="C11" s="7">
        <f>Date_Debut</f>
        <v>41518</v>
      </c>
    </row>
    <row r="12" spans="2:3" ht="12.75">
      <c r="B12" s="8" t="s">
        <v>7</v>
      </c>
      <c r="C12" s="58">
        <v>0</v>
      </c>
    </row>
    <row r="13" spans="2:3" ht="12.75">
      <c r="B13" s="3" t="s">
        <v>8</v>
      </c>
      <c r="C13" s="58">
        <v>0</v>
      </c>
    </row>
    <row r="14" spans="2:3" ht="12.75">
      <c r="B14" s="3" t="s">
        <v>9</v>
      </c>
      <c r="C14" s="9">
        <f>SUM(C12:C13)</f>
        <v>0</v>
      </c>
    </row>
    <row r="16" ht="12.75">
      <c r="B16" s="10" t="s">
        <v>10</v>
      </c>
    </row>
    <row r="17" ht="18" customHeight="1">
      <c r="B17" s="10"/>
    </row>
    <row r="19" ht="12.75">
      <c r="B19" s="11"/>
    </row>
  </sheetData>
  <sheetProtection/>
  <mergeCells count="4">
    <mergeCell ref="C1:D1"/>
    <mergeCell ref="B2:D2"/>
    <mergeCell ref="C4:D4"/>
    <mergeCell ref="C6:D6"/>
  </mergeCells>
  <printOptions/>
  <pageMargins left="0.39375" right="0.5118055555555556" top="0.5513888888888889" bottom="0.9458333333333334" header="0.5118055555555556" footer="0.7083333333333334"/>
  <pageSetup firstPageNumber="1" useFirstPageNumber="1" horizontalDpi="300" verticalDpi="300" orientation="landscape" paperSize="9"/>
  <headerFooter alignWithMargins="0">
    <oddFooter>&amp;CPage &amp;P&amp;RDate d'édition : &amp;D 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5"/>
  <sheetViews>
    <sheetView zoomScalePageLayoutView="0" workbookViewId="0" topLeftCell="A4">
      <selection activeCell="L8" sqref="L8"/>
    </sheetView>
  </sheetViews>
  <sheetFormatPr defaultColWidth="11.57421875" defaultRowHeight="12.75"/>
  <cols>
    <col min="1" max="1" width="5.57421875" style="0" customWidth="1"/>
    <col min="2" max="2" width="6.28125" style="0" customWidth="1"/>
    <col min="3" max="3" width="28.57421875" style="0" customWidth="1"/>
    <col min="4" max="4" width="0" style="0" hidden="1" customWidth="1"/>
    <col min="5" max="6" width="8.140625" style="0" customWidth="1"/>
    <col min="7" max="7" width="9.140625" style="0" customWidth="1"/>
    <col min="8" max="9" width="8.140625" style="0" customWidth="1"/>
    <col min="10" max="11" width="9.140625" style="0" customWidth="1"/>
    <col min="12" max="12" width="9.57421875" style="0" customWidth="1"/>
    <col min="13" max="15" width="0" style="0" hidden="1" customWidth="1"/>
    <col min="16" max="16" width="28.8515625" style="0" customWidth="1"/>
  </cols>
  <sheetData>
    <row r="1" spans="1:256" s="15" customFormat="1" ht="12.75">
      <c r="A1" s="62" t="str">
        <f>CONCATENATE("OCCE - Coopérative Scolaire : ",Informations!C4)</f>
        <v>OCCE - Coopérative Scolaire : </v>
      </c>
      <c r="B1" s="62"/>
      <c r="C1" s="62"/>
      <c r="D1" s="62"/>
      <c r="E1" s="62"/>
      <c r="F1" s="62"/>
      <c r="G1" s="12"/>
      <c r="H1" s="13" t="s">
        <v>11</v>
      </c>
      <c r="I1" s="63">
        <f>Date_Debut</f>
        <v>41518</v>
      </c>
      <c r="J1" s="63"/>
      <c r="K1" s="14" t="s">
        <v>12</v>
      </c>
      <c r="L1" s="69">
        <f>Date_Fin</f>
        <v>41882</v>
      </c>
      <c r="M1" s="69"/>
      <c r="N1" s="69"/>
      <c r="O1" s="69"/>
      <c r="P1" s="69"/>
      <c r="IU1" s="16"/>
      <c r="IV1" s="16"/>
    </row>
    <row r="2" spans="1:256" s="15" customFormat="1" ht="7.5" customHeight="1">
      <c r="A2" s="17"/>
      <c r="B2" s="17"/>
      <c r="C2" s="17"/>
      <c r="D2" s="18"/>
      <c r="E2" s="19"/>
      <c r="F2" s="20"/>
      <c r="G2" s="20"/>
      <c r="H2" s="19"/>
      <c r="I2" s="20"/>
      <c r="J2" s="20"/>
      <c r="K2" s="21"/>
      <c r="L2" s="17"/>
      <c r="M2" s="22"/>
      <c r="N2" s="22"/>
      <c r="O2" s="22"/>
      <c r="P2" s="18"/>
      <c r="IU2" s="16"/>
      <c r="IV2" s="16"/>
    </row>
    <row r="3" spans="1:256" s="15" customFormat="1" ht="12.75" customHeight="1">
      <c r="A3" s="65" t="s">
        <v>13</v>
      </c>
      <c r="B3" s="66" t="s">
        <v>14</v>
      </c>
      <c r="C3" s="66" t="s">
        <v>15</v>
      </c>
      <c r="D3" s="65" t="s">
        <v>16</v>
      </c>
      <c r="E3" s="67" t="s">
        <v>60</v>
      </c>
      <c r="F3" s="67"/>
      <c r="G3" s="67"/>
      <c r="H3" s="67" t="s">
        <v>59</v>
      </c>
      <c r="I3" s="67"/>
      <c r="J3" s="67"/>
      <c r="K3" s="64" t="s">
        <v>17</v>
      </c>
      <c r="L3" s="66" t="s">
        <v>18</v>
      </c>
      <c r="M3" s="68" t="s">
        <v>19</v>
      </c>
      <c r="N3" s="68" t="s">
        <v>20</v>
      </c>
      <c r="O3" s="68" t="s">
        <v>18</v>
      </c>
      <c r="P3" s="65" t="s">
        <v>21</v>
      </c>
      <c r="IU3" s="16"/>
      <c r="IV3" s="16"/>
    </row>
    <row r="4" spans="1:256" s="15" customFormat="1" ht="12.75">
      <c r="A4" s="65"/>
      <c r="B4" s="65"/>
      <c r="C4" s="66"/>
      <c r="D4" s="65"/>
      <c r="E4" s="23" t="s">
        <v>22</v>
      </c>
      <c r="F4" s="23" t="s">
        <v>23</v>
      </c>
      <c r="G4" s="23" t="s">
        <v>24</v>
      </c>
      <c r="H4" s="23" t="s">
        <v>22</v>
      </c>
      <c r="I4" s="23" t="s">
        <v>23</v>
      </c>
      <c r="J4" s="23" t="s">
        <v>24</v>
      </c>
      <c r="K4" s="64" t="s">
        <v>17</v>
      </c>
      <c r="L4" s="66"/>
      <c r="M4" s="68"/>
      <c r="N4" s="68"/>
      <c r="O4" s="68"/>
      <c r="P4" s="65"/>
      <c r="IU4" s="16"/>
      <c r="IV4" s="16"/>
    </row>
    <row r="5" spans="1:256" s="25" customFormat="1" ht="12.75">
      <c r="A5" s="24">
        <v>1</v>
      </c>
      <c r="B5" s="24">
        <v>2</v>
      </c>
      <c r="C5" s="24">
        <v>3</v>
      </c>
      <c r="D5" s="24">
        <v>4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68"/>
      <c r="N5" s="68"/>
      <c r="O5" s="68"/>
      <c r="P5" s="24">
        <v>12</v>
      </c>
      <c r="IU5" s="16"/>
      <c r="IV5" s="16"/>
    </row>
    <row r="6" spans="1:256" s="28" customFormat="1" ht="12.75">
      <c r="A6" s="26"/>
      <c r="B6" s="26"/>
      <c r="C6" s="26" t="s">
        <v>9</v>
      </c>
      <c r="D6" s="26"/>
      <c r="E6" s="26"/>
      <c r="F6" s="26"/>
      <c r="G6" s="27">
        <f>A_n_bque</f>
        <v>0</v>
      </c>
      <c r="H6" s="26"/>
      <c r="I6" s="26"/>
      <c r="J6" s="27">
        <f>A_n_caisse</f>
        <v>0</v>
      </c>
      <c r="K6" s="27">
        <f aca="true" t="shared" si="0" ref="K6:K69">G6+J6</f>
        <v>0</v>
      </c>
      <c r="L6" s="26"/>
      <c r="M6" s="26"/>
      <c r="N6" s="26"/>
      <c r="O6" s="26"/>
      <c r="P6" s="26"/>
      <c r="IU6" s="16"/>
      <c r="IV6" s="16"/>
    </row>
    <row r="7" spans="1:256" s="34" customFormat="1" ht="12.75">
      <c r="A7" s="29"/>
      <c r="B7" s="30"/>
      <c r="C7" s="29"/>
      <c r="D7" s="29"/>
      <c r="E7" s="31"/>
      <c r="F7" s="29"/>
      <c r="G7" s="32">
        <f aca="true" t="shared" si="1" ref="G7:G70">G6+E7-F7</f>
        <v>0</v>
      </c>
      <c r="H7" s="29"/>
      <c r="I7" s="29"/>
      <c r="J7" s="32">
        <f aca="true" t="shared" si="2" ref="J7:J70">J6+H7-I7</f>
        <v>0</v>
      </c>
      <c r="K7" s="32">
        <f t="shared" si="0"/>
        <v>0</v>
      </c>
      <c r="L7" s="29"/>
      <c r="M7" s="33">
        <f aca="true" t="shared" si="3" ref="M7:M70">IF(E7+F7+H7+I7=0,"",IF(OR(AND(E7&gt;0,F7+H7+I7=0),AND(H7&gt;0,E7+F7+I7=0)),"produit",IF(OR(AND(F7&gt;0,E7+H7+I7=0),AND(I7&gt;0,E7+F7+H7=0)),"charge",IF(OR(AND(F7-H7=0,E7+I7=0),AND(E7-I7=0,F7+H7=0)),"vir_int","erreur"))))</f>
      </c>
      <c r="N7" s="33" t="b">
        <f aca="true" t="shared" si="4" ref="N7:N70">IF(L7&gt;0,IF(M7="vir_int",FALSE,IF(OR(AND(M7="charge",LEFT(FIXED(L7),1)="6"),AND(M7="produit",LEFT(FIXED(L7),1)="7")),TRUE,FALSE)),FALSE)</f>
        <v>0</v>
      </c>
      <c r="O7" s="33">
        <f aca="true" t="shared" si="5" ref="O7:O70">IF(N7,IF(M7="charge",VLOOKUP(L7,C_charges,2,0),VLOOKUP(L7,C_produits,2,0)),"")</f>
      </c>
      <c r="P7" s="33">
        <f aca="true" t="shared" si="6" ref="P7:P70">IF(N7,IF(ISNA(O7),"! ! ! COMPTE INEXISTANT ! ! !",O7),IF(OR(M7="produit",M7="charge"),"! ! ! ERREUR D'IMPUTATION ! ! !",IF(M7="vir_int",IF(ISBLANK(L7),"Virement interne","! ! ! NE PAS SAISIR D'IMPUTATION ! ! !"),IF(OR(NOT(ISBLANK(L7)),M7="erreur"),"! ! ! ERREUR DE SAISIE ! ! !",""))))</f>
      </c>
      <c r="IU7"/>
      <c r="IV7"/>
    </row>
    <row r="8" spans="1:256" s="34" customFormat="1" ht="12.75">
      <c r="A8" s="35"/>
      <c r="B8" s="30"/>
      <c r="C8" s="35"/>
      <c r="D8" s="31">
        <f aca="true" t="shared" si="7" ref="D8:D17">IF(M8="Virement interne",E8+F8,"")</f>
      </c>
      <c r="E8" s="31"/>
      <c r="F8" s="31"/>
      <c r="G8" s="32">
        <f t="shared" si="1"/>
        <v>0</v>
      </c>
      <c r="H8" s="31"/>
      <c r="I8" s="29"/>
      <c r="J8" s="32">
        <f t="shared" si="2"/>
        <v>0</v>
      </c>
      <c r="K8" s="32">
        <f t="shared" si="0"/>
        <v>0</v>
      </c>
      <c r="L8" s="29"/>
      <c r="M8" s="33">
        <f t="shared" si="3"/>
      </c>
      <c r="N8" s="33" t="b">
        <f t="shared" si="4"/>
        <v>0</v>
      </c>
      <c r="O8" s="33">
        <f t="shared" si="5"/>
      </c>
      <c r="P8" s="33">
        <f t="shared" si="6"/>
      </c>
      <c r="IU8"/>
      <c r="IV8"/>
    </row>
    <row r="9" spans="1:256" s="34" customFormat="1" ht="12.75">
      <c r="A9" s="35"/>
      <c r="B9" s="36"/>
      <c r="C9" s="35"/>
      <c r="D9" s="31">
        <f t="shared" si="7"/>
      </c>
      <c r="E9" s="31"/>
      <c r="F9" s="31"/>
      <c r="G9" s="32">
        <f t="shared" si="1"/>
        <v>0</v>
      </c>
      <c r="H9" s="31"/>
      <c r="I9" s="31"/>
      <c r="J9" s="32">
        <f t="shared" si="2"/>
        <v>0</v>
      </c>
      <c r="K9" s="32">
        <f t="shared" si="0"/>
        <v>0</v>
      </c>
      <c r="L9" s="35"/>
      <c r="M9" s="33">
        <f t="shared" si="3"/>
      </c>
      <c r="N9" s="33" t="b">
        <f t="shared" si="4"/>
        <v>0</v>
      </c>
      <c r="O9" s="33">
        <f t="shared" si="5"/>
      </c>
      <c r="P9" s="33">
        <f t="shared" si="6"/>
      </c>
      <c r="IU9"/>
      <c r="IV9"/>
    </row>
    <row r="10" spans="1:256" s="34" customFormat="1" ht="12.75">
      <c r="A10" s="35"/>
      <c r="B10" s="36"/>
      <c r="C10" s="35"/>
      <c r="D10" s="31">
        <f t="shared" si="7"/>
      </c>
      <c r="E10" s="31"/>
      <c r="F10" s="31"/>
      <c r="G10" s="32">
        <f t="shared" si="1"/>
        <v>0</v>
      </c>
      <c r="H10" s="31"/>
      <c r="I10" s="31"/>
      <c r="J10" s="32">
        <f t="shared" si="2"/>
        <v>0</v>
      </c>
      <c r="K10" s="32">
        <f t="shared" si="0"/>
        <v>0</v>
      </c>
      <c r="L10" s="35"/>
      <c r="M10" s="33">
        <f t="shared" si="3"/>
      </c>
      <c r="N10" s="33" t="b">
        <f t="shared" si="4"/>
        <v>0</v>
      </c>
      <c r="O10" s="33">
        <f t="shared" si="5"/>
      </c>
      <c r="P10" s="33">
        <f t="shared" si="6"/>
      </c>
      <c r="IU10"/>
      <c r="IV10"/>
    </row>
    <row r="11" spans="1:256" s="34" customFormat="1" ht="12.75">
      <c r="A11" s="35"/>
      <c r="B11" s="36"/>
      <c r="C11" s="35"/>
      <c r="D11" s="31">
        <f t="shared" si="7"/>
      </c>
      <c r="E11" s="31"/>
      <c r="F11" s="31"/>
      <c r="G11" s="32">
        <f t="shared" si="1"/>
        <v>0</v>
      </c>
      <c r="H11" s="31"/>
      <c r="I11" s="31"/>
      <c r="J11" s="32">
        <f t="shared" si="2"/>
        <v>0</v>
      </c>
      <c r="K11" s="32">
        <f t="shared" si="0"/>
        <v>0</v>
      </c>
      <c r="L11" s="35"/>
      <c r="M11" s="33">
        <f t="shared" si="3"/>
      </c>
      <c r="N11" s="33" t="b">
        <f t="shared" si="4"/>
        <v>0</v>
      </c>
      <c r="O11" s="33">
        <f t="shared" si="5"/>
      </c>
      <c r="P11" s="33">
        <f t="shared" si="6"/>
      </c>
      <c r="IU11"/>
      <c r="IV11"/>
    </row>
    <row r="12" spans="1:256" s="34" customFormat="1" ht="12.75">
      <c r="A12" s="35"/>
      <c r="B12" s="36"/>
      <c r="C12" s="35"/>
      <c r="D12" s="31">
        <f t="shared" si="7"/>
      </c>
      <c r="E12" s="31"/>
      <c r="F12" s="31"/>
      <c r="G12" s="32">
        <f t="shared" si="1"/>
        <v>0</v>
      </c>
      <c r="H12" s="31"/>
      <c r="I12" s="31"/>
      <c r="J12" s="32">
        <f t="shared" si="2"/>
        <v>0</v>
      </c>
      <c r="K12" s="32">
        <f t="shared" si="0"/>
        <v>0</v>
      </c>
      <c r="L12" s="35"/>
      <c r="M12" s="33">
        <f t="shared" si="3"/>
      </c>
      <c r="N12" s="33" t="b">
        <f t="shared" si="4"/>
        <v>0</v>
      </c>
      <c r="O12" s="33">
        <f t="shared" si="5"/>
      </c>
      <c r="P12" s="33">
        <f t="shared" si="6"/>
      </c>
      <c r="IU12"/>
      <c r="IV12"/>
    </row>
    <row r="13" spans="1:256" s="34" customFormat="1" ht="12.75">
      <c r="A13" s="35"/>
      <c r="B13" s="36"/>
      <c r="C13" s="35"/>
      <c r="D13" s="31">
        <f t="shared" si="7"/>
      </c>
      <c r="E13" s="31"/>
      <c r="F13" s="31"/>
      <c r="G13" s="32">
        <f t="shared" si="1"/>
        <v>0</v>
      </c>
      <c r="H13" s="31"/>
      <c r="I13" s="31"/>
      <c r="J13" s="32">
        <f t="shared" si="2"/>
        <v>0</v>
      </c>
      <c r="K13" s="32">
        <f t="shared" si="0"/>
        <v>0</v>
      </c>
      <c r="L13" s="35"/>
      <c r="M13" s="33">
        <f t="shared" si="3"/>
      </c>
      <c r="N13" s="33" t="b">
        <f t="shared" si="4"/>
        <v>0</v>
      </c>
      <c r="O13" s="33">
        <f t="shared" si="5"/>
      </c>
      <c r="P13" s="33">
        <f t="shared" si="6"/>
      </c>
      <c r="IU13"/>
      <c r="IV13"/>
    </row>
    <row r="14" spans="1:256" s="34" customFormat="1" ht="12.75">
      <c r="A14" s="35"/>
      <c r="B14" s="36"/>
      <c r="C14" s="35"/>
      <c r="D14" s="31">
        <f t="shared" si="7"/>
      </c>
      <c r="E14" s="31"/>
      <c r="F14" s="31"/>
      <c r="G14" s="32">
        <f t="shared" si="1"/>
        <v>0</v>
      </c>
      <c r="H14" s="31"/>
      <c r="I14" s="31"/>
      <c r="J14" s="32">
        <f t="shared" si="2"/>
        <v>0</v>
      </c>
      <c r="K14" s="32">
        <f t="shared" si="0"/>
        <v>0</v>
      </c>
      <c r="L14" s="35"/>
      <c r="M14" s="33">
        <f t="shared" si="3"/>
      </c>
      <c r="N14" s="33" t="b">
        <f t="shared" si="4"/>
        <v>0</v>
      </c>
      <c r="O14" s="33">
        <f t="shared" si="5"/>
      </c>
      <c r="P14" s="33">
        <f t="shared" si="6"/>
      </c>
      <c r="IU14"/>
      <c r="IV14"/>
    </row>
    <row r="15" spans="1:256" s="34" customFormat="1" ht="12.75">
      <c r="A15" s="35"/>
      <c r="B15" s="36"/>
      <c r="C15" s="35"/>
      <c r="D15" s="31">
        <f t="shared" si="7"/>
      </c>
      <c r="E15" s="31"/>
      <c r="F15" s="31"/>
      <c r="G15" s="32">
        <f t="shared" si="1"/>
        <v>0</v>
      </c>
      <c r="H15" s="31"/>
      <c r="I15" s="31"/>
      <c r="J15" s="32">
        <f t="shared" si="2"/>
        <v>0</v>
      </c>
      <c r="K15" s="32">
        <f t="shared" si="0"/>
        <v>0</v>
      </c>
      <c r="L15" s="35"/>
      <c r="M15" s="33">
        <f t="shared" si="3"/>
      </c>
      <c r="N15" s="33" t="b">
        <f t="shared" si="4"/>
        <v>0</v>
      </c>
      <c r="O15" s="33">
        <f t="shared" si="5"/>
      </c>
      <c r="P15" s="33">
        <f t="shared" si="6"/>
      </c>
      <c r="IU15"/>
      <c r="IV15"/>
    </row>
    <row r="16" spans="1:256" s="34" customFormat="1" ht="12.75">
      <c r="A16" s="35"/>
      <c r="B16" s="36"/>
      <c r="C16" s="35"/>
      <c r="D16" s="31">
        <f t="shared" si="7"/>
      </c>
      <c r="E16" s="31"/>
      <c r="F16" s="31"/>
      <c r="G16" s="32">
        <f t="shared" si="1"/>
        <v>0</v>
      </c>
      <c r="H16" s="31"/>
      <c r="I16" s="31"/>
      <c r="J16" s="32">
        <f t="shared" si="2"/>
        <v>0</v>
      </c>
      <c r="K16" s="32">
        <f t="shared" si="0"/>
        <v>0</v>
      </c>
      <c r="L16" s="35"/>
      <c r="M16" s="33">
        <f t="shared" si="3"/>
      </c>
      <c r="N16" s="33" t="b">
        <f t="shared" si="4"/>
        <v>0</v>
      </c>
      <c r="O16" s="33">
        <f t="shared" si="5"/>
      </c>
      <c r="P16" s="33">
        <f t="shared" si="6"/>
      </c>
      <c r="IU16"/>
      <c r="IV16"/>
    </row>
    <row r="17" spans="1:256" s="34" customFormat="1" ht="12.75">
      <c r="A17" s="35"/>
      <c r="B17" s="36"/>
      <c r="C17" s="35"/>
      <c r="D17" s="31">
        <f t="shared" si="7"/>
      </c>
      <c r="E17" s="31"/>
      <c r="F17" s="31"/>
      <c r="G17" s="32">
        <f t="shared" si="1"/>
        <v>0</v>
      </c>
      <c r="H17" s="31"/>
      <c r="I17" s="31"/>
      <c r="J17" s="32">
        <f t="shared" si="2"/>
        <v>0</v>
      </c>
      <c r="K17" s="32">
        <f t="shared" si="0"/>
        <v>0</v>
      </c>
      <c r="L17" s="35"/>
      <c r="M17" s="33">
        <f t="shared" si="3"/>
      </c>
      <c r="N17" s="33" t="b">
        <f t="shared" si="4"/>
        <v>0</v>
      </c>
      <c r="O17" s="33">
        <f t="shared" si="5"/>
      </c>
      <c r="P17" s="33">
        <f t="shared" si="6"/>
      </c>
      <c r="IU17"/>
      <c r="IV17"/>
    </row>
    <row r="18" spans="1:256" s="34" customFormat="1" ht="12.75">
      <c r="A18" s="35"/>
      <c r="B18" s="36"/>
      <c r="C18" s="35"/>
      <c r="D18" s="31"/>
      <c r="E18" s="31"/>
      <c r="F18" s="31"/>
      <c r="G18" s="32">
        <f t="shared" si="1"/>
        <v>0</v>
      </c>
      <c r="H18" s="31"/>
      <c r="I18" s="31"/>
      <c r="J18" s="32">
        <f t="shared" si="2"/>
        <v>0</v>
      </c>
      <c r="K18" s="32">
        <f t="shared" si="0"/>
        <v>0</v>
      </c>
      <c r="L18" s="35"/>
      <c r="M18" s="33">
        <f t="shared" si="3"/>
      </c>
      <c r="N18" s="33" t="b">
        <f t="shared" si="4"/>
        <v>0</v>
      </c>
      <c r="O18" s="33">
        <f t="shared" si="5"/>
      </c>
      <c r="P18" s="33">
        <f t="shared" si="6"/>
      </c>
      <c r="IU18"/>
      <c r="IV18"/>
    </row>
    <row r="19" spans="1:256" s="34" customFormat="1" ht="12.75">
      <c r="A19" s="35"/>
      <c r="B19" s="36"/>
      <c r="C19" s="35"/>
      <c r="D19" s="31">
        <f aca="true" t="shared" si="8" ref="D19:D39">IF(M19="Virement interne",E19+F19,"")</f>
      </c>
      <c r="E19" s="31"/>
      <c r="F19" s="31"/>
      <c r="G19" s="32">
        <f t="shared" si="1"/>
        <v>0</v>
      </c>
      <c r="H19" s="31"/>
      <c r="I19" s="31"/>
      <c r="J19" s="32">
        <f t="shared" si="2"/>
        <v>0</v>
      </c>
      <c r="K19" s="32">
        <f t="shared" si="0"/>
        <v>0</v>
      </c>
      <c r="L19" s="35"/>
      <c r="M19" s="33">
        <f t="shared" si="3"/>
      </c>
      <c r="N19" s="33" t="b">
        <f t="shared" si="4"/>
        <v>0</v>
      </c>
      <c r="O19" s="33">
        <f t="shared" si="5"/>
      </c>
      <c r="P19" s="33">
        <f t="shared" si="6"/>
      </c>
      <c r="IU19"/>
      <c r="IV19"/>
    </row>
    <row r="20" spans="1:256" s="34" customFormat="1" ht="12.75">
      <c r="A20" s="35"/>
      <c r="B20" s="36"/>
      <c r="C20" s="35"/>
      <c r="D20" s="31">
        <f t="shared" si="8"/>
      </c>
      <c r="E20" s="31"/>
      <c r="F20" s="31"/>
      <c r="G20" s="32">
        <f t="shared" si="1"/>
        <v>0</v>
      </c>
      <c r="H20" s="31"/>
      <c r="I20" s="31"/>
      <c r="J20" s="32">
        <f t="shared" si="2"/>
        <v>0</v>
      </c>
      <c r="K20" s="32">
        <f t="shared" si="0"/>
        <v>0</v>
      </c>
      <c r="L20" s="35"/>
      <c r="M20" s="33">
        <f t="shared" si="3"/>
      </c>
      <c r="N20" s="33" t="b">
        <f t="shared" si="4"/>
        <v>0</v>
      </c>
      <c r="O20" s="33">
        <f t="shared" si="5"/>
      </c>
      <c r="P20" s="33">
        <f t="shared" si="6"/>
      </c>
      <c r="IU20"/>
      <c r="IV20"/>
    </row>
    <row r="21" spans="1:256" s="34" customFormat="1" ht="12.75">
      <c r="A21" s="35"/>
      <c r="B21" s="36"/>
      <c r="C21" s="35"/>
      <c r="D21" s="31">
        <f t="shared" si="8"/>
      </c>
      <c r="E21" s="31"/>
      <c r="F21" s="31"/>
      <c r="G21" s="32">
        <f t="shared" si="1"/>
        <v>0</v>
      </c>
      <c r="H21" s="31"/>
      <c r="I21" s="31"/>
      <c r="J21" s="32">
        <f t="shared" si="2"/>
        <v>0</v>
      </c>
      <c r="K21" s="32">
        <f t="shared" si="0"/>
        <v>0</v>
      </c>
      <c r="L21" s="35"/>
      <c r="M21" s="33">
        <f t="shared" si="3"/>
      </c>
      <c r="N21" s="33" t="b">
        <f t="shared" si="4"/>
        <v>0</v>
      </c>
      <c r="O21" s="33">
        <f t="shared" si="5"/>
      </c>
      <c r="P21" s="33">
        <f t="shared" si="6"/>
      </c>
      <c r="IU21"/>
      <c r="IV21"/>
    </row>
    <row r="22" spans="1:256" s="34" customFormat="1" ht="12.75">
      <c r="A22" s="35"/>
      <c r="B22" s="36"/>
      <c r="C22" s="35"/>
      <c r="D22" s="31">
        <f t="shared" si="8"/>
      </c>
      <c r="E22" s="31"/>
      <c r="F22" s="31"/>
      <c r="G22" s="32">
        <f t="shared" si="1"/>
        <v>0</v>
      </c>
      <c r="H22" s="31"/>
      <c r="I22" s="31"/>
      <c r="J22" s="32">
        <f t="shared" si="2"/>
        <v>0</v>
      </c>
      <c r="K22" s="32">
        <f t="shared" si="0"/>
        <v>0</v>
      </c>
      <c r="L22" s="35"/>
      <c r="M22" s="33">
        <f t="shared" si="3"/>
      </c>
      <c r="N22" s="33" t="b">
        <f t="shared" si="4"/>
        <v>0</v>
      </c>
      <c r="O22" s="33">
        <f t="shared" si="5"/>
      </c>
      <c r="P22" s="33">
        <f t="shared" si="6"/>
      </c>
      <c r="IU22"/>
      <c r="IV22"/>
    </row>
    <row r="23" spans="1:256" s="34" customFormat="1" ht="12.75">
      <c r="A23" s="35"/>
      <c r="B23" s="36"/>
      <c r="C23" s="35"/>
      <c r="D23" s="31">
        <f t="shared" si="8"/>
      </c>
      <c r="E23" s="31"/>
      <c r="F23" s="31"/>
      <c r="G23" s="32">
        <f t="shared" si="1"/>
        <v>0</v>
      </c>
      <c r="H23" s="31"/>
      <c r="I23" s="31"/>
      <c r="J23" s="32">
        <f t="shared" si="2"/>
        <v>0</v>
      </c>
      <c r="K23" s="32">
        <f t="shared" si="0"/>
        <v>0</v>
      </c>
      <c r="L23" s="35"/>
      <c r="M23" s="33">
        <f t="shared" si="3"/>
      </c>
      <c r="N23" s="33" t="b">
        <f t="shared" si="4"/>
        <v>0</v>
      </c>
      <c r="O23" s="33">
        <f t="shared" si="5"/>
      </c>
      <c r="P23" s="33">
        <f t="shared" si="6"/>
      </c>
      <c r="IU23"/>
      <c r="IV23"/>
    </row>
    <row r="24" spans="1:256" s="34" customFormat="1" ht="12.75">
      <c r="A24" s="35"/>
      <c r="B24" s="36"/>
      <c r="C24" s="35"/>
      <c r="D24" s="31">
        <f t="shared" si="8"/>
      </c>
      <c r="E24" s="31"/>
      <c r="F24" s="31"/>
      <c r="G24" s="32">
        <f t="shared" si="1"/>
        <v>0</v>
      </c>
      <c r="H24" s="31"/>
      <c r="I24" s="31"/>
      <c r="J24" s="32">
        <f t="shared" si="2"/>
        <v>0</v>
      </c>
      <c r="K24" s="32">
        <f t="shared" si="0"/>
        <v>0</v>
      </c>
      <c r="L24" s="35"/>
      <c r="M24" s="33">
        <f t="shared" si="3"/>
      </c>
      <c r="N24" s="33" t="b">
        <f t="shared" si="4"/>
        <v>0</v>
      </c>
      <c r="O24" s="33">
        <f t="shared" si="5"/>
      </c>
      <c r="P24" s="33">
        <f t="shared" si="6"/>
      </c>
      <c r="IU24"/>
      <c r="IV24"/>
    </row>
    <row r="25" spans="1:256" s="34" customFormat="1" ht="12.75">
      <c r="A25" s="35"/>
      <c r="B25" s="36"/>
      <c r="C25" s="35"/>
      <c r="D25" s="31">
        <f t="shared" si="8"/>
      </c>
      <c r="E25" s="31"/>
      <c r="F25" s="31"/>
      <c r="G25" s="32">
        <f t="shared" si="1"/>
        <v>0</v>
      </c>
      <c r="H25" s="31"/>
      <c r="I25" s="31"/>
      <c r="J25" s="32">
        <f t="shared" si="2"/>
        <v>0</v>
      </c>
      <c r="K25" s="32">
        <f t="shared" si="0"/>
        <v>0</v>
      </c>
      <c r="L25" s="35"/>
      <c r="M25" s="33">
        <f t="shared" si="3"/>
      </c>
      <c r="N25" s="33" t="b">
        <f t="shared" si="4"/>
        <v>0</v>
      </c>
      <c r="O25" s="33">
        <f t="shared" si="5"/>
      </c>
      <c r="P25" s="33">
        <f t="shared" si="6"/>
      </c>
      <c r="IU25"/>
      <c r="IV25"/>
    </row>
    <row r="26" spans="1:256" s="34" customFormat="1" ht="12.75">
      <c r="A26" s="35"/>
      <c r="B26" s="36"/>
      <c r="C26" s="35"/>
      <c r="D26" s="31">
        <f t="shared" si="8"/>
      </c>
      <c r="E26" s="31"/>
      <c r="F26" s="31"/>
      <c r="G26" s="32">
        <f t="shared" si="1"/>
        <v>0</v>
      </c>
      <c r="H26" s="31"/>
      <c r="I26" s="31"/>
      <c r="J26" s="32">
        <f t="shared" si="2"/>
        <v>0</v>
      </c>
      <c r="K26" s="32">
        <f t="shared" si="0"/>
        <v>0</v>
      </c>
      <c r="L26" s="35"/>
      <c r="M26" s="33">
        <f t="shared" si="3"/>
      </c>
      <c r="N26" s="33" t="b">
        <f t="shared" si="4"/>
        <v>0</v>
      </c>
      <c r="O26" s="33">
        <f t="shared" si="5"/>
      </c>
      <c r="P26" s="33">
        <f t="shared" si="6"/>
      </c>
      <c r="IU26"/>
      <c r="IV26"/>
    </row>
    <row r="27" spans="1:256" s="34" customFormat="1" ht="12.75">
      <c r="A27" s="35"/>
      <c r="B27" s="36"/>
      <c r="C27" s="35"/>
      <c r="D27" s="31">
        <f t="shared" si="8"/>
      </c>
      <c r="E27" s="31"/>
      <c r="F27" s="31"/>
      <c r="G27" s="32">
        <f t="shared" si="1"/>
        <v>0</v>
      </c>
      <c r="H27" s="31"/>
      <c r="I27" s="31"/>
      <c r="J27" s="32">
        <f t="shared" si="2"/>
        <v>0</v>
      </c>
      <c r="K27" s="32">
        <f t="shared" si="0"/>
        <v>0</v>
      </c>
      <c r="L27" s="35"/>
      <c r="M27" s="33">
        <f t="shared" si="3"/>
      </c>
      <c r="N27" s="33" t="b">
        <f t="shared" si="4"/>
        <v>0</v>
      </c>
      <c r="O27" s="33">
        <f t="shared" si="5"/>
      </c>
      <c r="P27" s="33">
        <f t="shared" si="6"/>
      </c>
      <c r="IU27"/>
      <c r="IV27"/>
    </row>
    <row r="28" spans="1:256" s="34" customFormat="1" ht="12.75">
      <c r="A28" s="35"/>
      <c r="B28" s="36"/>
      <c r="C28" s="35"/>
      <c r="D28" s="31">
        <f t="shared" si="8"/>
      </c>
      <c r="E28" s="31"/>
      <c r="F28" s="31"/>
      <c r="G28" s="32">
        <f t="shared" si="1"/>
        <v>0</v>
      </c>
      <c r="H28" s="31"/>
      <c r="I28" s="31"/>
      <c r="J28" s="32">
        <f t="shared" si="2"/>
        <v>0</v>
      </c>
      <c r="K28" s="32">
        <f t="shared" si="0"/>
        <v>0</v>
      </c>
      <c r="L28" s="35"/>
      <c r="M28" s="33">
        <f t="shared" si="3"/>
      </c>
      <c r="N28" s="33" t="b">
        <f t="shared" si="4"/>
        <v>0</v>
      </c>
      <c r="O28" s="33">
        <f t="shared" si="5"/>
      </c>
      <c r="P28" s="33">
        <f t="shared" si="6"/>
      </c>
      <c r="IU28"/>
      <c r="IV28"/>
    </row>
    <row r="29" spans="1:256" s="34" customFormat="1" ht="12.75">
      <c r="A29" s="35"/>
      <c r="B29" s="36"/>
      <c r="C29" s="35"/>
      <c r="D29" s="31">
        <f t="shared" si="8"/>
      </c>
      <c r="E29" s="31"/>
      <c r="F29" s="31"/>
      <c r="G29" s="32">
        <f t="shared" si="1"/>
        <v>0</v>
      </c>
      <c r="H29" s="31"/>
      <c r="I29" s="31"/>
      <c r="J29" s="32">
        <f t="shared" si="2"/>
        <v>0</v>
      </c>
      <c r="K29" s="32">
        <f t="shared" si="0"/>
        <v>0</v>
      </c>
      <c r="L29" s="35"/>
      <c r="M29" s="33">
        <f t="shared" si="3"/>
      </c>
      <c r="N29" s="33" t="b">
        <f t="shared" si="4"/>
        <v>0</v>
      </c>
      <c r="O29" s="33">
        <f t="shared" si="5"/>
      </c>
      <c r="P29" s="33">
        <f t="shared" si="6"/>
      </c>
      <c r="IU29"/>
      <c r="IV29"/>
    </row>
    <row r="30" spans="1:256" s="34" customFormat="1" ht="12.75">
      <c r="A30" s="35"/>
      <c r="B30" s="36"/>
      <c r="C30" s="35"/>
      <c r="D30" s="31">
        <f t="shared" si="8"/>
      </c>
      <c r="E30" s="31"/>
      <c r="F30" s="31"/>
      <c r="G30" s="32">
        <f t="shared" si="1"/>
        <v>0</v>
      </c>
      <c r="H30" s="31"/>
      <c r="I30" s="31"/>
      <c r="J30" s="32">
        <f t="shared" si="2"/>
        <v>0</v>
      </c>
      <c r="K30" s="32">
        <f t="shared" si="0"/>
        <v>0</v>
      </c>
      <c r="L30" s="35"/>
      <c r="M30" s="33">
        <f t="shared" si="3"/>
      </c>
      <c r="N30" s="33" t="b">
        <f t="shared" si="4"/>
        <v>0</v>
      </c>
      <c r="O30" s="33">
        <f t="shared" si="5"/>
      </c>
      <c r="P30" s="33">
        <f t="shared" si="6"/>
      </c>
      <c r="IU30"/>
      <c r="IV30"/>
    </row>
    <row r="31" spans="1:256" s="34" customFormat="1" ht="12.75">
      <c r="A31" s="35"/>
      <c r="B31" s="36"/>
      <c r="C31" s="35"/>
      <c r="D31" s="31">
        <f t="shared" si="8"/>
      </c>
      <c r="E31" s="31"/>
      <c r="F31" s="31"/>
      <c r="G31" s="32">
        <f t="shared" si="1"/>
        <v>0</v>
      </c>
      <c r="H31" s="31"/>
      <c r="I31" s="31"/>
      <c r="J31" s="32">
        <f t="shared" si="2"/>
        <v>0</v>
      </c>
      <c r="K31" s="32">
        <f t="shared" si="0"/>
        <v>0</v>
      </c>
      <c r="L31" s="35"/>
      <c r="M31" s="33">
        <f t="shared" si="3"/>
      </c>
      <c r="N31" s="33" t="b">
        <f t="shared" si="4"/>
        <v>0</v>
      </c>
      <c r="O31" s="33">
        <f t="shared" si="5"/>
      </c>
      <c r="P31" s="33">
        <f t="shared" si="6"/>
      </c>
      <c r="IU31"/>
      <c r="IV31"/>
    </row>
    <row r="32" spans="1:256" s="34" customFormat="1" ht="12.75">
      <c r="A32" s="35"/>
      <c r="B32" s="36"/>
      <c r="C32" s="35"/>
      <c r="D32" s="31">
        <f t="shared" si="8"/>
      </c>
      <c r="E32" s="31"/>
      <c r="F32" s="31"/>
      <c r="G32" s="32">
        <f t="shared" si="1"/>
        <v>0</v>
      </c>
      <c r="H32" s="31"/>
      <c r="I32" s="31"/>
      <c r="J32" s="32">
        <f t="shared" si="2"/>
        <v>0</v>
      </c>
      <c r="K32" s="32">
        <f t="shared" si="0"/>
        <v>0</v>
      </c>
      <c r="L32" s="35"/>
      <c r="M32" s="33">
        <f t="shared" si="3"/>
      </c>
      <c r="N32" s="33" t="b">
        <f t="shared" si="4"/>
        <v>0</v>
      </c>
      <c r="O32" s="33">
        <f t="shared" si="5"/>
      </c>
      <c r="P32" s="33">
        <f t="shared" si="6"/>
      </c>
      <c r="IU32"/>
      <c r="IV32"/>
    </row>
    <row r="33" spans="1:256" s="34" customFormat="1" ht="12.75">
      <c r="A33" s="35"/>
      <c r="B33" s="36"/>
      <c r="C33" s="35"/>
      <c r="D33" s="31">
        <f t="shared" si="8"/>
      </c>
      <c r="E33" s="31"/>
      <c r="F33" s="31"/>
      <c r="G33" s="32">
        <f t="shared" si="1"/>
        <v>0</v>
      </c>
      <c r="H33" s="31"/>
      <c r="I33" s="31"/>
      <c r="J33" s="32">
        <f t="shared" si="2"/>
        <v>0</v>
      </c>
      <c r="K33" s="32">
        <f t="shared" si="0"/>
        <v>0</v>
      </c>
      <c r="L33" s="35"/>
      <c r="M33" s="33">
        <f t="shared" si="3"/>
      </c>
      <c r="N33" s="33" t="b">
        <f t="shared" si="4"/>
        <v>0</v>
      </c>
      <c r="O33" s="33">
        <f t="shared" si="5"/>
      </c>
      <c r="P33" s="33">
        <f t="shared" si="6"/>
      </c>
      <c r="IU33"/>
      <c r="IV33"/>
    </row>
    <row r="34" spans="1:256" s="34" customFormat="1" ht="12.75">
      <c r="A34" s="35"/>
      <c r="B34" s="36"/>
      <c r="C34" s="35"/>
      <c r="D34" s="31">
        <f t="shared" si="8"/>
      </c>
      <c r="E34" s="31"/>
      <c r="F34" s="31"/>
      <c r="G34" s="32">
        <f t="shared" si="1"/>
        <v>0</v>
      </c>
      <c r="H34" s="31"/>
      <c r="I34" s="31"/>
      <c r="J34" s="32">
        <f t="shared" si="2"/>
        <v>0</v>
      </c>
      <c r="K34" s="32">
        <f t="shared" si="0"/>
        <v>0</v>
      </c>
      <c r="L34" s="35"/>
      <c r="M34" s="33">
        <f t="shared" si="3"/>
      </c>
      <c r="N34" s="33" t="b">
        <f t="shared" si="4"/>
        <v>0</v>
      </c>
      <c r="O34" s="33">
        <f t="shared" si="5"/>
      </c>
      <c r="P34" s="33">
        <f t="shared" si="6"/>
      </c>
      <c r="IU34"/>
      <c r="IV34"/>
    </row>
    <row r="35" spans="1:256" s="34" customFormat="1" ht="12.75">
      <c r="A35" s="35"/>
      <c r="B35" s="36"/>
      <c r="C35" s="35"/>
      <c r="D35" s="31">
        <f t="shared" si="8"/>
      </c>
      <c r="E35" s="31"/>
      <c r="F35" s="31"/>
      <c r="G35" s="32">
        <f t="shared" si="1"/>
        <v>0</v>
      </c>
      <c r="H35" s="31"/>
      <c r="I35" s="31"/>
      <c r="J35" s="32">
        <f t="shared" si="2"/>
        <v>0</v>
      </c>
      <c r="K35" s="32">
        <f t="shared" si="0"/>
        <v>0</v>
      </c>
      <c r="L35" s="35"/>
      <c r="M35" s="33">
        <f t="shared" si="3"/>
      </c>
      <c r="N35" s="33" t="b">
        <f t="shared" si="4"/>
        <v>0</v>
      </c>
      <c r="O35" s="33">
        <f t="shared" si="5"/>
      </c>
      <c r="P35" s="33">
        <f t="shared" si="6"/>
      </c>
      <c r="IU35"/>
      <c r="IV35"/>
    </row>
    <row r="36" spans="1:256" s="34" customFormat="1" ht="12.75">
      <c r="A36" s="35"/>
      <c r="B36" s="36"/>
      <c r="C36" s="35"/>
      <c r="D36" s="31">
        <f t="shared" si="8"/>
      </c>
      <c r="E36" s="31"/>
      <c r="F36" s="31"/>
      <c r="G36" s="32">
        <f t="shared" si="1"/>
        <v>0</v>
      </c>
      <c r="H36" s="31"/>
      <c r="I36" s="31"/>
      <c r="J36" s="32">
        <f t="shared" si="2"/>
        <v>0</v>
      </c>
      <c r="K36" s="32">
        <f t="shared" si="0"/>
        <v>0</v>
      </c>
      <c r="L36" s="35"/>
      <c r="M36" s="33">
        <f t="shared" si="3"/>
      </c>
      <c r="N36" s="33" t="b">
        <f t="shared" si="4"/>
        <v>0</v>
      </c>
      <c r="O36" s="33">
        <f t="shared" si="5"/>
      </c>
      <c r="P36" s="33">
        <f t="shared" si="6"/>
      </c>
      <c r="IU36"/>
      <c r="IV36"/>
    </row>
    <row r="37" spans="1:256" s="34" customFormat="1" ht="12.75">
      <c r="A37" s="35"/>
      <c r="B37" s="36"/>
      <c r="C37" s="35"/>
      <c r="D37" s="31">
        <f t="shared" si="8"/>
      </c>
      <c r="E37" s="31"/>
      <c r="F37" s="31"/>
      <c r="G37" s="32">
        <f t="shared" si="1"/>
        <v>0</v>
      </c>
      <c r="H37" s="31"/>
      <c r="I37" s="31"/>
      <c r="J37" s="32">
        <f t="shared" si="2"/>
        <v>0</v>
      </c>
      <c r="K37" s="32">
        <f t="shared" si="0"/>
        <v>0</v>
      </c>
      <c r="L37" s="35"/>
      <c r="M37" s="33">
        <f t="shared" si="3"/>
      </c>
      <c r="N37" s="33" t="b">
        <f t="shared" si="4"/>
        <v>0</v>
      </c>
      <c r="O37" s="33">
        <f t="shared" si="5"/>
      </c>
      <c r="P37" s="33">
        <f t="shared" si="6"/>
      </c>
      <c r="IU37"/>
      <c r="IV37"/>
    </row>
    <row r="38" spans="1:256" s="34" customFormat="1" ht="12.75">
      <c r="A38" s="35"/>
      <c r="B38" s="36"/>
      <c r="C38" s="35"/>
      <c r="D38" s="31">
        <f t="shared" si="8"/>
      </c>
      <c r="E38" s="31"/>
      <c r="F38" s="31"/>
      <c r="G38" s="32">
        <f t="shared" si="1"/>
        <v>0</v>
      </c>
      <c r="H38" s="31"/>
      <c r="I38" s="31"/>
      <c r="J38" s="32">
        <f t="shared" si="2"/>
        <v>0</v>
      </c>
      <c r="K38" s="32">
        <f t="shared" si="0"/>
        <v>0</v>
      </c>
      <c r="L38" s="35"/>
      <c r="M38" s="33">
        <f t="shared" si="3"/>
      </c>
      <c r="N38" s="33" t="b">
        <f t="shared" si="4"/>
        <v>0</v>
      </c>
      <c r="O38" s="33">
        <f t="shared" si="5"/>
      </c>
      <c r="P38" s="33">
        <f t="shared" si="6"/>
      </c>
      <c r="IU38"/>
      <c r="IV38"/>
    </row>
    <row r="39" spans="1:256" s="34" customFormat="1" ht="12.75">
      <c r="A39" s="35"/>
      <c r="B39" s="36"/>
      <c r="C39" s="35"/>
      <c r="D39" s="31">
        <f t="shared" si="8"/>
      </c>
      <c r="E39" s="31"/>
      <c r="F39" s="31"/>
      <c r="G39" s="32">
        <f t="shared" si="1"/>
        <v>0</v>
      </c>
      <c r="H39" s="31"/>
      <c r="I39" s="31"/>
      <c r="J39" s="32">
        <f t="shared" si="2"/>
        <v>0</v>
      </c>
      <c r="K39" s="32">
        <f t="shared" si="0"/>
        <v>0</v>
      </c>
      <c r="L39" s="35"/>
      <c r="M39" s="33">
        <f t="shared" si="3"/>
      </c>
      <c r="N39" s="33" t="b">
        <f t="shared" si="4"/>
        <v>0</v>
      </c>
      <c r="O39" s="33">
        <f t="shared" si="5"/>
      </c>
      <c r="P39" s="33">
        <f t="shared" si="6"/>
      </c>
      <c r="IU39"/>
      <c r="IV39"/>
    </row>
    <row r="40" spans="1:256" s="34" customFormat="1" ht="12.75">
      <c r="A40" s="35"/>
      <c r="B40" s="36"/>
      <c r="C40" s="35"/>
      <c r="D40" s="31"/>
      <c r="E40" s="31"/>
      <c r="F40" s="31"/>
      <c r="G40" s="32">
        <f t="shared" si="1"/>
        <v>0</v>
      </c>
      <c r="H40" s="31"/>
      <c r="I40" s="31"/>
      <c r="J40" s="32">
        <f t="shared" si="2"/>
        <v>0</v>
      </c>
      <c r="K40" s="32">
        <f t="shared" si="0"/>
        <v>0</v>
      </c>
      <c r="L40" s="35"/>
      <c r="M40" s="33">
        <f t="shared" si="3"/>
      </c>
      <c r="N40" s="33" t="b">
        <f t="shared" si="4"/>
        <v>0</v>
      </c>
      <c r="O40" s="33">
        <f t="shared" si="5"/>
      </c>
      <c r="P40" s="33">
        <f t="shared" si="6"/>
      </c>
      <c r="IU40"/>
      <c r="IV40"/>
    </row>
    <row r="41" spans="1:16" ht="12.75">
      <c r="A41" s="35"/>
      <c r="B41" s="36"/>
      <c r="C41" s="35"/>
      <c r="D41" s="31"/>
      <c r="E41" s="31"/>
      <c r="F41" s="31"/>
      <c r="G41" s="32">
        <f t="shared" si="1"/>
        <v>0</v>
      </c>
      <c r="H41" s="31"/>
      <c r="I41" s="31"/>
      <c r="J41" s="32">
        <f t="shared" si="2"/>
        <v>0</v>
      </c>
      <c r="K41" s="32">
        <f t="shared" si="0"/>
        <v>0</v>
      </c>
      <c r="L41" s="35"/>
      <c r="M41" s="33">
        <f t="shared" si="3"/>
      </c>
      <c r="N41" s="33" t="b">
        <f t="shared" si="4"/>
        <v>0</v>
      </c>
      <c r="O41" s="33">
        <f t="shared" si="5"/>
      </c>
      <c r="P41" s="33">
        <f t="shared" si="6"/>
      </c>
    </row>
    <row r="42" spans="1:256" s="34" customFormat="1" ht="12.75">
      <c r="A42" s="35"/>
      <c r="B42" s="36"/>
      <c r="C42" s="35"/>
      <c r="D42" s="31"/>
      <c r="E42" s="31"/>
      <c r="F42" s="31"/>
      <c r="G42" s="32">
        <f t="shared" si="1"/>
        <v>0</v>
      </c>
      <c r="H42" s="31"/>
      <c r="I42" s="31"/>
      <c r="J42" s="32">
        <f t="shared" si="2"/>
        <v>0</v>
      </c>
      <c r="K42" s="32">
        <f t="shared" si="0"/>
        <v>0</v>
      </c>
      <c r="L42" s="35"/>
      <c r="M42" s="33">
        <f t="shared" si="3"/>
      </c>
      <c r="N42" s="33" t="b">
        <f t="shared" si="4"/>
        <v>0</v>
      </c>
      <c r="O42" s="33">
        <f t="shared" si="5"/>
      </c>
      <c r="P42" s="33">
        <f t="shared" si="6"/>
      </c>
      <c r="IU42"/>
      <c r="IV42"/>
    </row>
    <row r="43" spans="1:256" s="34" customFormat="1" ht="12.75">
      <c r="A43" s="35"/>
      <c r="B43" s="36"/>
      <c r="C43" s="35"/>
      <c r="D43" s="31"/>
      <c r="E43" s="31"/>
      <c r="F43" s="31"/>
      <c r="G43" s="32">
        <f t="shared" si="1"/>
        <v>0</v>
      </c>
      <c r="H43" s="31"/>
      <c r="I43" s="31"/>
      <c r="J43" s="32">
        <f t="shared" si="2"/>
        <v>0</v>
      </c>
      <c r="K43" s="32">
        <f t="shared" si="0"/>
        <v>0</v>
      </c>
      <c r="L43" s="35"/>
      <c r="M43" s="33">
        <f t="shared" si="3"/>
      </c>
      <c r="N43" s="33" t="b">
        <f t="shared" si="4"/>
        <v>0</v>
      </c>
      <c r="O43" s="33">
        <f t="shared" si="5"/>
      </c>
      <c r="P43" s="33">
        <f t="shared" si="6"/>
      </c>
      <c r="IU43"/>
      <c r="IV43"/>
    </row>
    <row r="44" spans="1:256" s="34" customFormat="1" ht="12.75">
      <c r="A44" s="35"/>
      <c r="B44" s="36"/>
      <c r="C44" s="35"/>
      <c r="D44" s="31"/>
      <c r="E44" s="31"/>
      <c r="F44" s="31"/>
      <c r="G44" s="32">
        <f t="shared" si="1"/>
        <v>0</v>
      </c>
      <c r="H44" s="31"/>
      <c r="I44" s="31"/>
      <c r="J44" s="32">
        <f t="shared" si="2"/>
        <v>0</v>
      </c>
      <c r="K44" s="32">
        <f t="shared" si="0"/>
        <v>0</v>
      </c>
      <c r="L44" s="35"/>
      <c r="M44" s="33">
        <f t="shared" si="3"/>
      </c>
      <c r="N44" s="33" t="b">
        <f t="shared" si="4"/>
        <v>0</v>
      </c>
      <c r="O44" s="33">
        <f t="shared" si="5"/>
      </c>
      <c r="P44" s="33">
        <f t="shared" si="6"/>
      </c>
      <c r="IU44"/>
      <c r="IV44"/>
    </row>
    <row r="45" spans="1:256" s="34" customFormat="1" ht="12.75">
      <c r="A45" s="35"/>
      <c r="B45" s="36"/>
      <c r="C45" s="35"/>
      <c r="D45" s="31"/>
      <c r="E45" s="31"/>
      <c r="F45" s="31"/>
      <c r="G45" s="32">
        <f t="shared" si="1"/>
        <v>0</v>
      </c>
      <c r="H45" s="31"/>
      <c r="I45" s="31"/>
      <c r="J45" s="32">
        <f t="shared" si="2"/>
        <v>0</v>
      </c>
      <c r="K45" s="32">
        <f t="shared" si="0"/>
        <v>0</v>
      </c>
      <c r="L45" s="35"/>
      <c r="M45" s="33">
        <f t="shared" si="3"/>
      </c>
      <c r="N45" s="33" t="b">
        <f t="shared" si="4"/>
        <v>0</v>
      </c>
      <c r="O45" s="33">
        <f t="shared" si="5"/>
      </c>
      <c r="P45" s="33">
        <f t="shared" si="6"/>
      </c>
      <c r="IU45"/>
      <c r="IV45"/>
    </row>
    <row r="46" spans="1:256" s="34" customFormat="1" ht="12.75">
      <c r="A46" s="35"/>
      <c r="B46" s="36"/>
      <c r="C46" s="35"/>
      <c r="D46" s="31"/>
      <c r="E46" s="31"/>
      <c r="F46" s="31"/>
      <c r="G46" s="32">
        <f t="shared" si="1"/>
        <v>0</v>
      </c>
      <c r="H46" s="31"/>
      <c r="I46" s="31"/>
      <c r="J46" s="32">
        <f t="shared" si="2"/>
        <v>0</v>
      </c>
      <c r="K46" s="32">
        <f t="shared" si="0"/>
        <v>0</v>
      </c>
      <c r="L46" s="35"/>
      <c r="M46" s="33">
        <f t="shared" si="3"/>
      </c>
      <c r="N46" s="33" t="b">
        <f t="shared" si="4"/>
        <v>0</v>
      </c>
      <c r="O46" s="33">
        <f t="shared" si="5"/>
      </c>
      <c r="P46" s="33">
        <f t="shared" si="6"/>
      </c>
      <c r="IU46"/>
      <c r="IV46"/>
    </row>
    <row r="47" spans="1:256" s="34" customFormat="1" ht="12.75">
      <c r="A47" s="35"/>
      <c r="B47" s="36"/>
      <c r="C47" s="35"/>
      <c r="D47" s="31"/>
      <c r="E47" s="31"/>
      <c r="F47" s="31"/>
      <c r="G47" s="32">
        <f t="shared" si="1"/>
        <v>0</v>
      </c>
      <c r="H47" s="31"/>
      <c r="I47" s="31"/>
      <c r="J47" s="32">
        <f t="shared" si="2"/>
        <v>0</v>
      </c>
      <c r="K47" s="32">
        <f t="shared" si="0"/>
        <v>0</v>
      </c>
      <c r="L47" s="35"/>
      <c r="M47" s="33">
        <f t="shared" si="3"/>
      </c>
      <c r="N47" s="33" t="b">
        <f t="shared" si="4"/>
        <v>0</v>
      </c>
      <c r="O47" s="33">
        <f t="shared" si="5"/>
      </c>
      <c r="P47" s="33">
        <f t="shared" si="6"/>
      </c>
      <c r="IU47"/>
      <c r="IV47"/>
    </row>
    <row r="48" spans="1:256" s="34" customFormat="1" ht="12.75">
      <c r="A48" s="35"/>
      <c r="B48" s="36"/>
      <c r="C48" s="35"/>
      <c r="D48" s="31"/>
      <c r="E48" s="31"/>
      <c r="F48" s="31"/>
      <c r="G48" s="32">
        <f t="shared" si="1"/>
        <v>0</v>
      </c>
      <c r="H48" s="31"/>
      <c r="I48" s="31"/>
      <c r="J48" s="32">
        <f t="shared" si="2"/>
        <v>0</v>
      </c>
      <c r="K48" s="32">
        <f t="shared" si="0"/>
        <v>0</v>
      </c>
      <c r="L48" s="35"/>
      <c r="M48" s="33">
        <f t="shared" si="3"/>
      </c>
      <c r="N48" s="33" t="b">
        <f t="shared" si="4"/>
        <v>0</v>
      </c>
      <c r="O48" s="33">
        <f t="shared" si="5"/>
      </c>
      <c r="P48" s="33">
        <f t="shared" si="6"/>
      </c>
      <c r="IU48"/>
      <c r="IV48"/>
    </row>
    <row r="49" spans="1:256" s="34" customFormat="1" ht="12.75">
      <c r="A49" s="35"/>
      <c r="B49" s="36"/>
      <c r="C49" s="35"/>
      <c r="D49" s="31"/>
      <c r="E49" s="31"/>
      <c r="F49" s="31"/>
      <c r="G49" s="32">
        <f t="shared" si="1"/>
        <v>0</v>
      </c>
      <c r="H49" s="31"/>
      <c r="I49" s="31"/>
      <c r="J49" s="32">
        <f t="shared" si="2"/>
        <v>0</v>
      </c>
      <c r="K49" s="32">
        <f t="shared" si="0"/>
        <v>0</v>
      </c>
      <c r="L49" s="35"/>
      <c r="M49" s="33">
        <f t="shared" si="3"/>
      </c>
      <c r="N49" s="33" t="b">
        <f t="shared" si="4"/>
        <v>0</v>
      </c>
      <c r="O49" s="33">
        <f t="shared" si="5"/>
      </c>
      <c r="P49" s="33">
        <f t="shared" si="6"/>
      </c>
      <c r="IU49"/>
      <c r="IV49"/>
    </row>
    <row r="50" spans="1:256" s="34" customFormat="1" ht="12.75">
      <c r="A50" s="35"/>
      <c r="B50" s="36"/>
      <c r="C50" s="35"/>
      <c r="D50" s="31"/>
      <c r="E50" s="31"/>
      <c r="F50" s="31"/>
      <c r="G50" s="32">
        <f t="shared" si="1"/>
        <v>0</v>
      </c>
      <c r="H50" s="31"/>
      <c r="I50" s="31"/>
      <c r="J50" s="32">
        <f t="shared" si="2"/>
        <v>0</v>
      </c>
      <c r="K50" s="32">
        <f t="shared" si="0"/>
        <v>0</v>
      </c>
      <c r="L50" s="35"/>
      <c r="M50" s="33">
        <f t="shared" si="3"/>
      </c>
      <c r="N50" s="33" t="b">
        <f t="shared" si="4"/>
        <v>0</v>
      </c>
      <c r="O50" s="33">
        <f t="shared" si="5"/>
      </c>
      <c r="P50" s="33">
        <f t="shared" si="6"/>
      </c>
      <c r="IU50"/>
      <c r="IV50"/>
    </row>
    <row r="51" spans="1:256" s="34" customFormat="1" ht="12.75">
      <c r="A51" s="35"/>
      <c r="B51" s="36"/>
      <c r="C51" s="35"/>
      <c r="D51" s="31"/>
      <c r="E51" s="31"/>
      <c r="F51" s="31"/>
      <c r="G51" s="32">
        <f t="shared" si="1"/>
        <v>0</v>
      </c>
      <c r="H51" s="31"/>
      <c r="I51" s="31"/>
      <c r="J51" s="32">
        <f t="shared" si="2"/>
        <v>0</v>
      </c>
      <c r="K51" s="32">
        <f t="shared" si="0"/>
        <v>0</v>
      </c>
      <c r="L51" s="35"/>
      <c r="M51" s="33">
        <f t="shared" si="3"/>
      </c>
      <c r="N51" s="33" t="b">
        <f t="shared" si="4"/>
        <v>0</v>
      </c>
      <c r="O51" s="33">
        <f t="shared" si="5"/>
      </c>
      <c r="P51" s="33">
        <f t="shared" si="6"/>
      </c>
      <c r="IU51"/>
      <c r="IV51"/>
    </row>
    <row r="52" spans="1:256" s="34" customFormat="1" ht="12.75">
      <c r="A52" s="35"/>
      <c r="B52" s="36"/>
      <c r="C52" s="35"/>
      <c r="D52" s="31"/>
      <c r="E52" s="31"/>
      <c r="F52" s="31"/>
      <c r="G52" s="32">
        <f t="shared" si="1"/>
        <v>0</v>
      </c>
      <c r="H52" s="31"/>
      <c r="I52" s="31"/>
      <c r="J52" s="32">
        <f t="shared" si="2"/>
        <v>0</v>
      </c>
      <c r="K52" s="32">
        <f t="shared" si="0"/>
        <v>0</v>
      </c>
      <c r="L52" s="35"/>
      <c r="M52" s="33">
        <f t="shared" si="3"/>
      </c>
      <c r="N52" s="33" t="b">
        <f t="shared" si="4"/>
        <v>0</v>
      </c>
      <c r="O52" s="33">
        <f t="shared" si="5"/>
      </c>
      <c r="P52" s="33">
        <f t="shared" si="6"/>
      </c>
      <c r="IU52"/>
      <c r="IV52"/>
    </row>
    <row r="53" spans="1:256" s="34" customFormat="1" ht="12.75">
      <c r="A53" s="35"/>
      <c r="B53" s="36"/>
      <c r="C53" s="35"/>
      <c r="D53" s="31"/>
      <c r="E53" s="31"/>
      <c r="F53" s="31"/>
      <c r="G53" s="32">
        <f t="shared" si="1"/>
        <v>0</v>
      </c>
      <c r="H53" s="31"/>
      <c r="I53" s="31"/>
      <c r="J53" s="32">
        <f t="shared" si="2"/>
        <v>0</v>
      </c>
      <c r="K53" s="32">
        <f t="shared" si="0"/>
        <v>0</v>
      </c>
      <c r="L53" s="35"/>
      <c r="M53" s="33">
        <f t="shared" si="3"/>
      </c>
      <c r="N53" s="33" t="b">
        <f t="shared" si="4"/>
        <v>0</v>
      </c>
      <c r="O53" s="33">
        <f t="shared" si="5"/>
      </c>
      <c r="P53" s="33">
        <f t="shared" si="6"/>
      </c>
      <c r="IU53"/>
      <c r="IV53"/>
    </row>
    <row r="54" spans="1:256" s="34" customFormat="1" ht="12.75">
      <c r="A54" s="35"/>
      <c r="B54" s="36"/>
      <c r="C54" s="35"/>
      <c r="D54" s="31"/>
      <c r="E54" s="31"/>
      <c r="F54" s="31"/>
      <c r="G54" s="32">
        <f t="shared" si="1"/>
        <v>0</v>
      </c>
      <c r="H54" s="31"/>
      <c r="I54" s="31"/>
      <c r="J54" s="32">
        <f t="shared" si="2"/>
        <v>0</v>
      </c>
      <c r="K54" s="32">
        <f t="shared" si="0"/>
        <v>0</v>
      </c>
      <c r="L54" s="35"/>
      <c r="M54" s="33">
        <f t="shared" si="3"/>
      </c>
      <c r="N54" s="33" t="b">
        <f t="shared" si="4"/>
        <v>0</v>
      </c>
      <c r="O54" s="33">
        <f t="shared" si="5"/>
      </c>
      <c r="P54" s="33">
        <f t="shared" si="6"/>
      </c>
      <c r="IU54"/>
      <c r="IV54"/>
    </row>
    <row r="55" spans="1:256" s="34" customFormat="1" ht="12.75">
      <c r="A55" s="35"/>
      <c r="B55" s="36"/>
      <c r="C55" s="35"/>
      <c r="D55" s="31"/>
      <c r="E55" s="31"/>
      <c r="F55" s="31"/>
      <c r="G55" s="32">
        <f t="shared" si="1"/>
        <v>0</v>
      </c>
      <c r="H55" s="31"/>
      <c r="I55" s="31"/>
      <c r="J55" s="32">
        <f t="shared" si="2"/>
        <v>0</v>
      </c>
      <c r="K55" s="32">
        <f t="shared" si="0"/>
        <v>0</v>
      </c>
      <c r="L55" s="35"/>
      <c r="M55" s="33">
        <f t="shared" si="3"/>
      </c>
      <c r="N55" s="33" t="b">
        <f t="shared" si="4"/>
        <v>0</v>
      </c>
      <c r="O55" s="33">
        <f t="shared" si="5"/>
      </c>
      <c r="P55" s="33">
        <f t="shared" si="6"/>
      </c>
      <c r="IU55"/>
      <c r="IV55"/>
    </row>
    <row r="56" spans="1:256" s="34" customFormat="1" ht="12.75">
      <c r="A56" s="35"/>
      <c r="B56" s="36"/>
      <c r="C56" s="35"/>
      <c r="D56" s="31"/>
      <c r="E56" s="31"/>
      <c r="F56" s="31"/>
      <c r="G56" s="32">
        <f t="shared" si="1"/>
        <v>0</v>
      </c>
      <c r="H56" s="31"/>
      <c r="I56" s="31"/>
      <c r="J56" s="32">
        <f t="shared" si="2"/>
        <v>0</v>
      </c>
      <c r="K56" s="32">
        <f t="shared" si="0"/>
        <v>0</v>
      </c>
      <c r="L56" s="35"/>
      <c r="M56" s="33">
        <f t="shared" si="3"/>
      </c>
      <c r="N56" s="33" t="b">
        <f t="shared" si="4"/>
        <v>0</v>
      </c>
      <c r="O56" s="33">
        <f t="shared" si="5"/>
      </c>
      <c r="P56" s="33">
        <f t="shared" si="6"/>
      </c>
      <c r="IU56"/>
      <c r="IV56"/>
    </row>
    <row r="57" spans="1:256" s="34" customFormat="1" ht="12.75">
      <c r="A57" s="35"/>
      <c r="B57" s="36"/>
      <c r="C57" s="35"/>
      <c r="D57" s="31"/>
      <c r="E57" s="31"/>
      <c r="F57" s="31"/>
      <c r="G57" s="32">
        <f t="shared" si="1"/>
        <v>0</v>
      </c>
      <c r="H57" s="31"/>
      <c r="I57" s="31"/>
      <c r="J57" s="32">
        <f t="shared" si="2"/>
        <v>0</v>
      </c>
      <c r="K57" s="32">
        <f t="shared" si="0"/>
        <v>0</v>
      </c>
      <c r="L57" s="35"/>
      <c r="M57" s="33">
        <f t="shared" si="3"/>
      </c>
      <c r="N57" s="33" t="b">
        <f t="shared" si="4"/>
        <v>0</v>
      </c>
      <c r="O57" s="33">
        <f t="shared" si="5"/>
      </c>
      <c r="P57" s="33">
        <f t="shared" si="6"/>
      </c>
      <c r="IU57"/>
      <c r="IV57"/>
    </row>
    <row r="58" spans="1:256" s="34" customFormat="1" ht="12.75">
      <c r="A58" s="35"/>
      <c r="B58" s="36"/>
      <c r="C58" s="35"/>
      <c r="D58" s="31"/>
      <c r="E58" s="31"/>
      <c r="F58" s="31"/>
      <c r="G58" s="32">
        <f t="shared" si="1"/>
        <v>0</v>
      </c>
      <c r="H58" s="31"/>
      <c r="I58" s="31"/>
      <c r="J58" s="32">
        <f t="shared" si="2"/>
        <v>0</v>
      </c>
      <c r="K58" s="32">
        <f t="shared" si="0"/>
        <v>0</v>
      </c>
      <c r="L58" s="35"/>
      <c r="M58" s="33">
        <f t="shared" si="3"/>
      </c>
      <c r="N58" s="33" t="b">
        <f t="shared" si="4"/>
        <v>0</v>
      </c>
      <c r="O58" s="33">
        <f t="shared" si="5"/>
      </c>
      <c r="P58" s="33">
        <f t="shared" si="6"/>
      </c>
      <c r="IU58"/>
      <c r="IV58"/>
    </row>
    <row r="59" spans="1:256" s="34" customFormat="1" ht="12.75">
      <c r="A59" s="35"/>
      <c r="B59" s="36"/>
      <c r="C59" s="35"/>
      <c r="D59" s="31"/>
      <c r="E59" s="31"/>
      <c r="F59" s="31"/>
      <c r="G59" s="32">
        <f t="shared" si="1"/>
        <v>0</v>
      </c>
      <c r="H59" s="31"/>
      <c r="I59" s="31"/>
      <c r="J59" s="32">
        <f t="shared" si="2"/>
        <v>0</v>
      </c>
      <c r="K59" s="32">
        <f t="shared" si="0"/>
        <v>0</v>
      </c>
      <c r="L59" s="35"/>
      <c r="M59" s="33">
        <f t="shared" si="3"/>
      </c>
      <c r="N59" s="33" t="b">
        <f t="shared" si="4"/>
        <v>0</v>
      </c>
      <c r="O59" s="33">
        <f t="shared" si="5"/>
      </c>
      <c r="P59" s="33">
        <f t="shared" si="6"/>
      </c>
      <c r="IU59"/>
      <c r="IV59"/>
    </row>
    <row r="60" spans="1:256" s="34" customFormat="1" ht="12.75">
      <c r="A60" s="35"/>
      <c r="B60" s="36"/>
      <c r="C60" s="35"/>
      <c r="D60" s="31"/>
      <c r="E60" s="31"/>
      <c r="F60" s="31"/>
      <c r="G60" s="32">
        <f t="shared" si="1"/>
        <v>0</v>
      </c>
      <c r="H60" s="31"/>
      <c r="I60" s="31"/>
      <c r="J60" s="32">
        <f t="shared" si="2"/>
        <v>0</v>
      </c>
      <c r="K60" s="32">
        <f t="shared" si="0"/>
        <v>0</v>
      </c>
      <c r="L60" s="35"/>
      <c r="M60" s="33">
        <f t="shared" si="3"/>
      </c>
      <c r="N60" s="33" t="b">
        <f t="shared" si="4"/>
        <v>0</v>
      </c>
      <c r="O60" s="33">
        <f t="shared" si="5"/>
      </c>
      <c r="P60" s="33">
        <f t="shared" si="6"/>
      </c>
      <c r="IU60"/>
      <c r="IV60"/>
    </row>
    <row r="61" spans="1:256" s="34" customFormat="1" ht="12.75">
      <c r="A61" s="35"/>
      <c r="B61" s="36"/>
      <c r="C61" s="35"/>
      <c r="D61" s="31"/>
      <c r="E61" s="31"/>
      <c r="F61" s="31"/>
      <c r="G61" s="32">
        <f t="shared" si="1"/>
        <v>0</v>
      </c>
      <c r="H61" s="31"/>
      <c r="I61" s="31"/>
      <c r="J61" s="32">
        <f t="shared" si="2"/>
        <v>0</v>
      </c>
      <c r="K61" s="32">
        <f t="shared" si="0"/>
        <v>0</v>
      </c>
      <c r="L61" s="35"/>
      <c r="M61" s="33">
        <f t="shared" si="3"/>
      </c>
      <c r="N61" s="33" t="b">
        <f t="shared" si="4"/>
        <v>0</v>
      </c>
      <c r="O61" s="33">
        <f t="shared" si="5"/>
      </c>
      <c r="P61" s="33">
        <f t="shared" si="6"/>
      </c>
      <c r="IU61"/>
      <c r="IV61"/>
    </row>
    <row r="62" spans="1:256" s="34" customFormat="1" ht="12.75">
      <c r="A62" s="35"/>
      <c r="B62" s="36"/>
      <c r="C62" s="35"/>
      <c r="D62" s="31"/>
      <c r="E62" s="31"/>
      <c r="F62" s="31"/>
      <c r="G62" s="32">
        <f t="shared" si="1"/>
        <v>0</v>
      </c>
      <c r="H62" s="31"/>
      <c r="I62" s="31"/>
      <c r="J62" s="32">
        <f t="shared" si="2"/>
        <v>0</v>
      </c>
      <c r="K62" s="32">
        <f t="shared" si="0"/>
        <v>0</v>
      </c>
      <c r="L62" s="35"/>
      <c r="M62" s="33">
        <f t="shared" si="3"/>
      </c>
      <c r="N62" s="33" t="b">
        <f t="shared" si="4"/>
        <v>0</v>
      </c>
      <c r="O62" s="33">
        <f t="shared" si="5"/>
      </c>
      <c r="P62" s="33">
        <f t="shared" si="6"/>
      </c>
      <c r="IU62"/>
      <c r="IV62"/>
    </row>
    <row r="63" spans="1:256" s="34" customFormat="1" ht="12.75">
      <c r="A63" s="35"/>
      <c r="B63" s="36"/>
      <c r="C63" s="35"/>
      <c r="D63" s="31"/>
      <c r="E63" s="31"/>
      <c r="F63" s="31"/>
      <c r="G63" s="32">
        <f t="shared" si="1"/>
        <v>0</v>
      </c>
      <c r="H63" s="31"/>
      <c r="I63" s="31"/>
      <c r="J63" s="32">
        <f t="shared" si="2"/>
        <v>0</v>
      </c>
      <c r="K63" s="32">
        <f t="shared" si="0"/>
        <v>0</v>
      </c>
      <c r="L63" s="35"/>
      <c r="M63" s="33">
        <f t="shared" si="3"/>
      </c>
      <c r="N63" s="33" t="b">
        <f t="shared" si="4"/>
        <v>0</v>
      </c>
      <c r="O63" s="33">
        <f t="shared" si="5"/>
      </c>
      <c r="P63" s="33">
        <f t="shared" si="6"/>
      </c>
      <c r="IU63"/>
      <c r="IV63"/>
    </row>
    <row r="64" spans="1:256" s="34" customFormat="1" ht="12.75">
      <c r="A64" s="35"/>
      <c r="B64" s="36"/>
      <c r="C64" s="35"/>
      <c r="D64" s="31"/>
      <c r="E64" s="31"/>
      <c r="F64" s="31"/>
      <c r="G64" s="32">
        <f t="shared" si="1"/>
        <v>0</v>
      </c>
      <c r="H64" s="31"/>
      <c r="I64" s="31"/>
      <c r="J64" s="32">
        <f t="shared" si="2"/>
        <v>0</v>
      </c>
      <c r="K64" s="32">
        <f t="shared" si="0"/>
        <v>0</v>
      </c>
      <c r="L64" s="35"/>
      <c r="M64" s="33">
        <f t="shared" si="3"/>
      </c>
      <c r="N64" s="33" t="b">
        <f t="shared" si="4"/>
        <v>0</v>
      </c>
      <c r="O64" s="33">
        <f t="shared" si="5"/>
      </c>
      <c r="P64" s="33">
        <f t="shared" si="6"/>
      </c>
      <c r="IU64"/>
      <c r="IV64"/>
    </row>
    <row r="65" spans="1:256" s="34" customFormat="1" ht="12.75">
      <c r="A65" s="35"/>
      <c r="B65" s="36"/>
      <c r="C65" s="35"/>
      <c r="D65" s="31"/>
      <c r="E65" s="31"/>
      <c r="F65" s="31"/>
      <c r="G65" s="32">
        <f t="shared" si="1"/>
        <v>0</v>
      </c>
      <c r="H65" s="31"/>
      <c r="I65" s="31"/>
      <c r="J65" s="32">
        <f t="shared" si="2"/>
        <v>0</v>
      </c>
      <c r="K65" s="32">
        <f t="shared" si="0"/>
        <v>0</v>
      </c>
      <c r="L65" s="35"/>
      <c r="M65" s="33">
        <f t="shared" si="3"/>
      </c>
      <c r="N65" s="33" t="b">
        <f t="shared" si="4"/>
        <v>0</v>
      </c>
      <c r="O65" s="33">
        <f t="shared" si="5"/>
      </c>
      <c r="P65" s="33">
        <f t="shared" si="6"/>
      </c>
      <c r="IU65"/>
      <c r="IV65"/>
    </row>
    <row r="66" spans="1:256" s="34" customFormat="1" ht="12.75">
      <c r="A66" s="35"/>
      <c r="B66" s="36"/>
      <c r="C66" s="35"/>
      <c r="D66" s="31"/>
      <c r="E66" s="31"/>
      <c r="F66" s="31"/>
      <c r="G66" s="32">
        <f t="shared" si="1"/>
        <v>0</v>
      </c>
      <c r="H66" s="31"/>
      <c r="I66" s="31"/>
      <c r="J66" s="32">
        <f t="shared" si="2"/>
        <v>0</v>
      </c>
      <c r="K66" s="32">
        <f t="shared" si="0"/>
        <v>0</v>
      </c>
      <c r="L66" s="35"/>
      <c r="M66" s="33">
        <f t="shared" si="3"/>
      </c>
      <c r="N66" s="33" t="b">
        <f t="shared" si="4"/>
        <v>0</v>
      </c>
      <c r="O66" s="33">
        <f t="shared" si="5"/>
      </c>
      <c r="P66" s="33">
        <f t="shared" si="6"/>
      </c>
      <c r="IU66"/>
      <c r="IV66"/>
    </row>
    <row r="67" spans="1:256" s="34" customFormat="1" ht="12.75">
      <c r="A67" s="35"/>
      <c r="B67" s="36"/>
      <c r="C67" s="35"/>
      <c r="D67" s="31"/>
      <c r="E67" s="31"/>
      <c r="F67" s="31"/>
      <c r="G67" s="32">
        <f t="shared" si="1"/>
        <v>0</v>
      </c>
      <c r="H67" s="31"/>
      <c r="I67" s="31"/>
      <c r="J67" s="32">
        <f t="shared" si="2"/>
        <v>0</v>
      </c>
      <c r="K67" s="32">
        <f t="shared" si="0"/>
        <v>0</v>
      </c>
      <c r="L67" s="35"/>
      <c r="M67" s="33">
        <f t="shared" si="3"/>
      </c>
      <c r="N67" s="33" t="b">
        <f t="shared" si="4"/>
        <v>0</v>
      </c>
      <c r="O67" s="33">
        <f t="shared" si="5"/>
      </c>
      <c r="P67" s="33">
        <f t="shared" si="6"/>
      </c>
      <c r="IU67"/>
      <c r="IV67"/>
    </row>
    <row r="68" spans="1:256" s="34" customFormat="1" ht="12.75">
      <c r="A68" s="35"/>
      <c r="B68" s="36"/>
      <c r="C68" s="35"/>
      <c r="D68" s="31"/>
      <c r="E68" s="31"/>
      <c r="F68" s="31"/>
      <c r="G68" s="32">
        <f t="shared" si="1"/>
        <v>0</v>
      </c>
      <c r="H68" s="31"/>
      <c r="I68" s="31"/>
      <c r="J68" s="32">
        <f t="shared" si="2"/>
        <v>0</v>
      </c>
      <c r="K68" s="32">
        <f t="shared" si="0"/>
        <v>0</v>
      </c>
      <c r="L68" s="35"/>
      <c r="M68" s="33">
        <f t="shared" si="3"/>
      </c>
      <c r="N68" s="33" t="b">
        <f t="shared" si="4"/>
        <v>0</v>
      </c>
      <c r="O68" s="33">
        <f t="shared" si="5"/>
      </c>
      <c r="P68" s="33">
        <f t="shared" si="6"/>
      </c>
      <c r="IU68"/>
      <c r="IV68"/>
    </row>
    <row r="69" spans="1:256" s="34" customFormat="1" ht="12.75">
      <c r="A69" s="35"/>
      <c r="B69" s="36"/>
      <c r="C69" s="35"/>
      <c r="D69" s="31"/>
      <c r="E69" s="31"/>
      <c r="F69" s="31"/>
      <c r="G69" s="32">
        <f t="shared" si="1"/>
        <v>0</v>
      </c>
      <c r="H69" s="31"/>
      <c r="I69" s="31"/>
      <c r="J69" s="32">
        <f t="shared" si="2"/>
        <v>0</v>
      </c>
      <c r="K69" s="32">
        <f t="shared" si="0"/>
        <v>0</v>
      </c>
      <c r="L69" s="35"/>
      <c r="M69" s="33">
        <f t="shared" si="3"/>
      </c>
      <c r="N69" s="33" t="b">
        <f t="shared" si="4"/>
        <v>0</v>
      </c>
      <c r="O69" s="33">
        <f t="shared" si="5"/>
      </c>
      <c r="P69" s="33">
        <f t="shared" si="6"/>
      </c>
      <c r="IU69"/>
      <c r="IV69"/>
    </row>
    <row r="70" spans="1:256" s="34" customFormat="1" ht="12.75">
      <c r="A70" s="35"/>
      <c r="B70" s="36"/>
      <c r="C70" s="35"/>
      <c r="D70" s="31"/>
      <c r="E70" s="31"/>
      <c r="F70" s="31"/>
      <c r="G70" s="32">
        <f t="shared" si="1"/>
        <v>0</v>
      </c>
      <c r="H70" s="31"/>
      <c r="I70" s="31"/>
      <c r="J70" s="32">
        <f t="shared" si="2"/>
        <v>0</v>
      </c>
      <c r="K70" s="32">
        <f aca="true" t="shared" si="9" ref="K70:K133">G70+J70</f>
        <v>0</v>
      </c>
      <c r="L70" s="35"/>
      <c r="M70" s="33">
        <f t="shared" si="3"/>
      </c>
      <c r="N70" s="33" t="b">
        <f t="shared" si="4"/>
        <v>0</v>
      </c>
      <c r="O70" s="33">
        <f t="shared" si="5"/>
      </c>
      <c r="P70" s="33">
        <f t="shared" si="6"/>
      </c>
      <c r="IU70"/>
      <c r="IV70"/>
    </row>
    <row r="71" spans="1:256" s="34" customFormat="1" ht="12.75">
      <c r="A71" s="35"/>
      <c r="B71" s="36"/>
      <c r="C71" s="35"/>
      <c r="D71" s="31"/>
      <c r="E71" s="31"/>
      <c r="F71" s="31"/>
      <c r="G71" s="32">
        <f aca="true" t="shared" si="10" ref="G71:G134">G70+E71-F71</f>
        <v>0</v>
      </c>
      <c r="H71" s="31"/>
      <c r="I71" s="31"/>
      <c r="J71" s="32">
        <f aca="true" t="shared" si="11" ref="J71:J134">J70+H71-I71</f>
        <v>0</v>
      </c>
      <c r="K71" s="32">
        <f t="shared" si="9"/>
        <v>0</v>
      </c>
      <c r="L71" s="35"/>
      <c r="M71" s="33">
        <f aca="true" t="shared" si="12" ref="M71:M134">IF(E71+F71+H71+I71=0,"",IF(OR(AND(E71&gt;0,F71+H71+I71=0),AND(H71&gt;0,E71+F71+I71=0)),"produit",IF(OR(AND(F71&gt;0,E71+H71+I71=0),AND(I71&gt;0,E71+F71+H71=0)),"charge",IF(OR(AND(F71-H71=0,E71+I71=0),AND(E71-I71=0,F71+H71=0)),"vir_int","erreur"))))</f>
      </c>
      <c r="N71" s="33" t="b">
        <f aca="true" t="shared" si="13" ref="N71:N134">IF(L71&gt;0,IF(M71="vir_int",FALSE,IF(OR(AND(M71="charge",LEFT(FIXED(L71),1)="6"),AND(M71="produit",LEFT(FIXED(L71),1)="7")),TRUE,FALSE)),FALSE)</f>
        <v>0</v>
      </c>
      <c r="O71" s="33">
        <f aca="true" t="shared" si="14" ref="O71:O134">IF(N71,IF(M71="charge",VLOOKUP(L71,C_charges,2,0),VLOOKUP(L71,C_produits,2,0)),"")</f>
      </c>
      <c r="P71" s="33">
        <f aca="true" t="shared" si="15" ref="P71:P134">IF(N71,IF(ISNA(O71),"! ! ! COMPTE INEXISTANT ! ! !",O71),IF(OR(M71="produit",M71="charge"),"! ! ! ERREUR D'IMPUTATION ! ! !",IF(M71="vir_int",IF(ISBLANK(L71),"Virement interne","! ! ! NE PAS SAISIR D'IMPUTATION ! ! !"),IF(OR(NOT(ISBLANK(L71)),M71="erreur"),"! ! ! ERREUR DE SAISIE ! ! !",""))))</f>
      </c>
      <c r="IU71"/>
      <c r="IV71"/>
    </row>
    <row r="72" spans="1:256" s="34" customFormat="1" ht="12.75">
      <c r="A72" s="35"/>
      <c r="B72" s="36"/>
      <c r="C72" s="35"/>
      <c r="D72" s="31"/>
      <c r="E72" s="31"/>
      <c r="F72" s="31"/>
      <c r="G72" s="32">
        <f t="shared" si="10"/>
        <v>0</v>
      </c>
      <c r="H72" s="31"/>
      <c r="I72" s="31"/>
      <c r="J72" s="32">
        <f t="shared" si="11"/>
        <v>0</v>
      </c>
      <c r="K72" s="32">
        <f t="shared" si="9"/>
        <v>0</v>
      </c>
      <c r="L72" s="35"/>
      <c r="M72" s="33">
        <f t="shared" si="12"/>
      </c>
      <c r="N72" s="33" t="b">
        <f t="shared" si="13"/>
        <v>0</v>
      </c>
      <c r="O72" s="33">
        <f t="shared" si="14"/>
      </c>
      <c r="P72" s="33">
        <f t="shared" si="15"/>
      </c>
      <c r="IU72"/>
      <c r="IV72"/>
    </row>
    <row r="73" spans="1:256" s="34" customFormat="1" ht="12.75">
      <c r="A73" s="35"/>
      <c r="B73" s="36"/>
      <c r="C73" s="35"/>
      <c r="D73" s="31"/>
      <c r="E73" s="31"/>
      <c r="F73" s="31"/>
      <c r="G73" s="32">
        <f t="shared" si="10"/>
        <v>0</v>
      </c>
      <c r="H73" s="31"/>
      <c r="I73" s="31"/>
      <c r="J73" s="32">
        <f t="shared" si="11"/>
        <v>0</v>
      </c>
      <c r="K73" s="32">
        <f t="shared" si="9"/>
        <v>0</v>
      </c>
      <c r="L73" s="35"/>
      <c r="M73" s="33">
        <f t="shared" si="12"/>
      </c>
      <c r="N73" s="33" t="b">
        <f t="shared" si="13"/>
        <v>0</v>
      </c>
      <c r="O73" s="33">
        <f t="shared" si="14"/>
      </c>
      <c r="P73" s="33">
        <f t="shared" si="15"/>
      </c>
      <c r="IU73"/>
      <c r="IV73"/>
    </row>
    <row r="74" spans="1:256" s="34" customFormat="1" ht="12.75">
      <c r="A74" s="35"/>
      <c r="B74" s="36"/>
      <c r="C74" s="35"/>
      <c r="D74" s="31"/>
      <c r="E74" s="31"/>
      <c r="F74" s="31"/>
      <c r="G74" s="32">
        <f t="shared" si="10"/>
        <v>0</v>
      </c>
      <c r="H74" s="31"/>
      <c r="I74" s="31"/>
      <c r="J74" s="32">
        <f t="shared" si="11"/>
        <v>0</v>
      </c>
      <c r="K74" s="32">
        <f t="shared" si="9"/>
        <v>0</v>
      </c>
      <c r="L74" s="35"/>
      <c r="M74" s="33">
        <f t="shared" si="12"/>
      </c>
      <c r="N74" s="33" t="b">
        <f t="shared" si="13"/>
        <v>0</v>
      </c>
      <c r="O74" s="33">
        <f t="shared" si="14"/>
      </c>
      <c r="P74" s="33">
        <f t="shared" si="15"/>
      </c>
      <c r="IU74"/>
      <c r="IV74"/>
    </row>
    <row r="75" spans="1:256" s="34" customFormat="1" ht="12.75">
      <c r="A75" s="35"/>
      <c r="B75" s="36"/>
      <c r="C75" s="35"/>
      <c r="D75" s="31"/>
      <c r="E75" s="31"/>
      <c r="F75" s="31"/>
      <c r="G75" s="32">
        <f t="shared" si="10"/>
        <v>0</v>
      </c>
      <c r="H75" s="31"/>
      <c r="I75" s="31"/>
      <c r="J75" s="32">
        <f t="shared" si="11"/>
        <v>0</v>
      </c>
      <c r="K75" s="32">
        <f t="shared" si="9"/>
        <v>0</v>
      </c>
      <c r="L75" s="35"/>
      <c r="M75" s="33">
        <f t="shared" si="12"/>
      </c>
      <c r="N75" s="33" t="b">
        <f t="shared" si="13"/>
        <v>0</v>
      </c>
      <c r="O75" s="33">
        <f t="shared" si="14"/>
      </c>
      <c r="P75" s="33">
        <f t="shared" si="15"/>
      </c>
      <c r="IU75"/>
      <c r="IV75"/>
    </row>
    <row r="76" spans="1:256" s="34" customFormat="1" ht="12.75">
      <c r="A76" s="35"/>
      <c r="B76" s="36"/>
      <c r="C76" s="35"/>
      <c r="D76" s="31"/>
      <c r="E76" s="31"/>
      <c r="F76" s="31"/>
      <c r="G76" s="32">
        <f t="shared" si="10"/>
        <v>0</v>
      </c>
      <c r="H76" s="31"/>
      <c r="I76" s="31"/>
      <c r="J76" s="32">
        <f t="shared" si="11"/>
        <v>0</v>
      </c>
      <c r="K76" s="32">
        <f t="shared" si="9"/>
        <v>0</v>
      </c>
      <c r="L76" s="35"/>
      <c r="M76" s="33">
        <f t="shared" si="12"/>
      </c>
      <c r="N76" s="33" t="b">
        <f t="shared" si="13"/>
        <v>0</v>
      </c>
      <c r="O76" s="33">
        <f t="shared" si="14"/>
      </c>
      <c r="P76" s="33">
        <f t="shared" si="15"/>
      </c>
      <c r="IU76"/>
      <c r="IV76"/>
    </row>
    <row r="77" spans="1:256" s="34" customFormat="1" ht="12.75">
      <c r="A77" s="35"/>
      <c r="B77" s="36"/>
      <c r="C77" s="35"/>
      <c r="D77" s="31"/>
      <c r="E77" s="31"/>
      <c r="F77" s="31"/>
      <c r="G77" s="32">
        <f t="shared" si="10"/>
        <v>0</v>
      </c>
      <c r="H77" s="31"/>
      <c r="I77" s="31"/>
      <c r="J77" s="32">
        <f t="shared" si="11"/>
        <v>0</v>
      </c>
      <c r="K77" s="32">
        <f t="shared" si="9"/>
        <v>0</v>
      </c>
      <c r="L77" s="35"/>
      <c r="M77" s="33">
        <f t="shared" si="12"/>
      </c>
      <c r="N77" s="33" t="b">
        <f t="shared" si="13"/>
        <v>0</v>
      </c>
      <c r="O77" s="33">
        <f t="shared" si="14"/>
      </c>
      <c r="P77" s="33">
        <f t="shared" si="15"/>
      </c>
      <c r="IU77"/>
      <c r="IV77"/>
    </row>
    <row r="78" spans="1:256" s="34" customFormat="1" ht="12.75">
      <c r="A78" s="35"/>
      <c r="B78" s="36"/>
      <c r="C78" s="35"/>
      <c r="D78" s="31"/>
      <c r="E78" s="31"/>
      <c r="F78" s="31"/>
      <c r="G78" s="32">
        <f t="shared" si="10"/>
        <v>0</v>
      </c>
      <c r="H78" s="31"/>
      <c r="I78" s="31"/>
      <c r="J78" s="32">
        <f t="shared" si="11"/>
        <v>0</v>
      </c>
      <c r="K78" s="32">
        <f t="shared" si="9"/>
        <v>0</v>
      </c>
      <c r="L78" s="35"/>
      <c r="M78" s="33">
        <f t="shared" si="12"/>
      </c>
      <c r="N78" s="33" t="b">
        <f t="shared" si="13"/>
        <v>0</v>
      </c>
      <c r="O78" s="33">
        <f t="shared" si="14"/>
      </c>
      <c r="P78" s="33">
        <f t="shared" si="15"/>
      </c>
      <c r="IU78"/>
      <c r="IV78"/>
    </row>
    <row r="79" spans="1:256" s="34" customFormat="1" ht="12.75">
      <c r="A79" s="35"/>
      <c r="B79" s="36"/>
      <c r="C79" s="35"/>
      <c r="D79" s="31"/>
      <c r="E79" s="31"/>
      <c r="F79" s="31"/>
      <c r="G79" s="32">
        <f t="shared" si="10"/>
        <v>0</v>
      </c>
      <c r="H79" s="31"/>
      <c r="I79" s="31"/>
      <c r="J79" s="32">
        <f t="shared" si="11"/>
        <v>0</v>
      </c>
      <c r="K79" s="32">
        <f t="shared" si="9"/>
        <v>0</v>
      </c>
      <c r="L79" s="35"/>
      <c r="M79" s="33">
        <f t="shared" si="12"/>
      </c>
      <c r="N79" s="33" t="b">
        <f t="shared" si="13"/>
        <v>0</v>
      </c>
      <c r="O79" s="33">
        <f t="shared" si="14"/>
      </c>
      <c r="P79" s="33">
        <f t="shared" si="15"/>
      </c>
      <c r="IU79"/>
      <c r="IV79"/>
    </row>
    <row r="80" spans="1:256" s="34" customFormat="1" ht="12.75">
      <c r="A80" s="35"/>
      <c r="B80" s="36"/>
      <c r="C80" s="35"/>
      <c r="D80" s="31"/>
      <c r="E80" s="31"/>
      <c r="F80" s="31"/>
      <c r="G80" s="32">
        <f t="shared" si="10"/>
        <v>0</v>
      </c>
      <c r="H80" s="31"/>
      <c r="I80" s="31"/>
      <c r="J80" s="32">
        <f t="shared" si="11"/>
        <v>0</v>
      </c>
      <c r="K80" s="32">
        <f t="shared" si="9"/>
        <v>0</v>
      </c>
      <c r="L80" s="35"/>
      <c r="M80" s="33">
        <f t="shared" si="12"/>
      </c>
      <c r="N80" s="33" t="b">
        <f t="shared" si="13"/>
        <v>0</v>
      </c>
      <c r="O80" s="33">
        <f t="shared" si="14"/>
      </c>
      <c r="P80" s="33">
        <f t="shared" si="15"/>
      </c>
      <c r="IU80"/>
      <c r="IV80"/>
    </row>
    <row r="81" spans="1:256" s="34" customFormat="1" ht="12.75">
      <c r="A81" s="35"/>
      <c r="B81" s="36"/>
      <c r="C81" s="35"/>
      <c r="D81" s="31"/>
      <c r="E81" s="31"/>
      <c r="F81" s="31"/>
      <c r="G81" s="32">
        <f t="shared" si="10"/>
        <v>0</v>
      </c>
      <c r="H81" s="31"/>
      <c r="I81" s="31"/>
      <c r="J81" s="32">
        <f t="shared" si="11"/>
        <v>0</v>
      </c>
      <c r="K81" s="32">
        <f t="shared" si="9"/>
        <v>0</v>
      </c>
      <c r="L81" s="35"/>
      <c r="M81" s="33">
        <f t="shared" si="12"/>
      </c>
      <c r="N81" s="33" t="b">
        <f t="shared" si="13"/>
        <v>0</v>
      </c>
      <c r="O81" s="33">
        <f t="shared" si="14"/>
      </c>
      <c r="P81" s="33">
        <f t="shared" si="15"/>
      </c>
      <c r="IU81"/>
      <c r="IV81"/>
    </row>
    <row r="82" spans="1:256" s="34" customFormat="1" ht="12.75">
      <c r="A82" s="35"/>
      <c r="B82" s="36"/>
      <c r="C82" s="35"/>
      <c r="D82" s="31"/>
      <c r="E82" s="31"/>
      <c r="F82" s="31"/>
      <c r="G82" s="32">
        <f t="shared" si="10"/>
        <v>0</v>
      </c>
      <c r="H82" s="31"/>
      <c r="I82" s="31"/>
      <c r="J82" s="32">
        <f t="shared" si="11"/>
        <v>0</v>
      </c>
      <c r="K82" s="32">
        <f t="shared" si="9"/>
        <v>0</v>
      </c>
      <c r="L82" s="35"/>
      <c r="M82" s="33">
        <f t="shared" si="12"/>
      </c>
      <c r="N82" s="33" t="b">
        <f t="shared" si="13"/>
        <v>0</v>
      </c>
      <c r="O82" s="33">
        <f t="shared" si="14"/>
      </c>
      <c r="P82" s="33">
        <f t="shared" si="15"/>
      </c>
      <c r="IU82"/>
      <c r="IV82"/>
    </row>
    <row r="83" spans="1:256" s="34" customFormat="1" ht="12.75">
      <c r="A83" s="35"/>
      <c r="B83" s="36"/>
      <c r="C83" s="35"/>
      <c r="D83" s="31"/>
      <c r="E83" s="31"/>
      <c r="F83" s="31"/>
      <c r="G83" s="32">
        <f t="shared" si="10"/>
        <v>0</v>
      </c>
      <c r="H83" s="31"/>
      <c r="I83" s="31"/>
      <c r="J83" s="32">
        <f t="shared" si="11"/>
        <v>0</v>
      </c>
      <c r="K83" s="32">
        <f t="shared" si="9"/>
        <v>0</v>
      </c>
      <c r="L83" s="35"/>
      <c r="M83" s="33">
        <f t="shared" si="12"/>
      </c>
      <c r="N83" s="33" t="b">
        <f t="shared" si="13"/>
        <v>0</v>
      </c>
      <c r="O83" s="33">
        <f t="shared" si="14"/>
      </c>
      <c r="P83" s="33">
        <f t="shared" si="15"/>
      </c>
      <c r="IU83"/>
      <c r="IV83"/>
    </row>
    <row r="84" spans="1:256" s="34" customFormat="1" ht="12.75">
      <c r="A84" s="35"/>
      <c r="B84" s="36"/>
      <c r="C84" s="35"/>
      <c r="D84" s="31"/>
      <c r="E84" s="31"/>
      <c r="F84" s="31"/>
      <c r="G84" s="32">
        <f t="shared" si="10"/>
        <v>0</v>
      </c>
      <c r="H84" s="31"/>
      <c r="I84" s="31"/>
      <c r="J84" s="32">
        <f t="shared" si="11"/>
        <v>0</v>
      </c>
      <c r="K84" s="32">
        <f t="shared" si="9"/>
        <v>0</v>
      </c>
      <c r="L84" s="35"/>
      <c r="M84" s="33">
        <f t="shared" si="12"/>
      </c>
      <c r="N84" s="33" t="b">
        <f t="shared" si="13"/>
        <v>0</v>
      </c>
      <c r="O84" s="33">
        <f t="shared" si="14"/>
      </c>
      <c r="P84" s="33">
        <f t="shared" si="15"/>
      </c>
      <c r="IU84"/>
      <c r="IV84"/>
    </row>
    <row r="85" spans="1:256" s="34" customFormat="1" ht="12.75">
      <c r="A85" s="35"/>
      <c r="B85" s="36"/>
      <c r="C85" s="35"/>
      <c r="D85" s="31"/>
      <c r="E85" s="31"/>
      <c r="F85" s="31"/>
      <c r="G85" s="32">
        <f t="shared" si="10"/>
        <v>0</v>
      </c>
      <c r="H85" s="31"/>
      <c r="I85" s="31"/>
      <c r="J85" s="32">
        <f t="shared" si="11"/>
        <v>0</v>
      </c>
      <c r="K85" s="32">
        <f t="shared" si="9"/>
        <v>0</v>
      </c>
      <c r="L85" s="35"/>
      <c r="M85" s="33">
        <f t="shared" si="12"/>
      </c>
      <c r="N85" s="33" t="b">
        <f t="shared" si="13"/>
        <v>0</v>
      </c>
      <c r="O85" s="33">
        <f t="shared" si="14"/>
      </c>
      <c r="P85" s="33">
        <f t="shared" si="15"/>
      </c>
      <c r="IU85"/>
      <c r="IV85"/>
    </row>
    <row r="86" spans="1:256" s="34" customFormat="1" ht="12.75">
      <c r="A86" s="35"/>
      <c r="B86" s="36"/>
      <c r="C86" s="35"/>
      <c r="D86" s="31"/>
      <c r="E86" s="31"/>
      <c r="F86" s="31"/>
      <c r="G86" s="32">
        <f t="shared" si="10"/>
        <v>0</v>
      </c>
      <c r="H86" s="31"/>
      <c r="I86" s="31"/>
      <c r="J86" s="32">
        <f t="shared" si="11"/>
        <v>0</v>
      </c>
      <c r="K86" s="32">
        <f t="shared" si="9"/>
        <v>0</v>
      </c>
      <c r="L86" s="35"/>
      <c r="M86" s="33">
        <f t="shared" si="12"/>
      </c>
      <c r="N86" s="33" t="b">
        <f t="shared" si="13"/>
        <v>0</v>
      </c>
      <c r="O86" s="33">
        <f t="shared" si="14"/>
      </c>
      <c r="P86" s="33">
        <f t="shared" si="15"/>
      </c>
      <c r="IU86"/>
      <c r="IV86"/>
    </row>
    <row r="87" spans="1:256" s="34" customFormat="1" ht="12.75">
      <c r="A87" s="35"/>
      <c r="B87" s="36"/>
      <c r="C87" s="35"/>
      <c r="D87" s="31"/>
      <c r="E87" s="31"/>
      <c r="F87" s="31"/>
      <c r="G87" s="32">
        <f t="shared" si="10"/>
        <v>0</v>
      </c>
      <c r="H87" s="31"/>
      <c r="I87" s="31"/>
      <c r="J87" s="32">
        <f t="shared" si="11"/>
        <v>0</v>
      </c>
      <c r="K87" s="32">
        <f t="shared" si="9"/>
        <v>0</v>
      </c>
      <c r="L87" s="35"/>
      <c r="M87" s="33">
        <f t="shared" si="12"/>
      </c>
      <c r="N87" s="33" t="b">
        <f t="shared" si="13"/>
        <v>0</v>
      </c>
      <c r="O87" s="33">
        <f t="shared" si="14"/>
      </c>
      <c r="P87" s="33">
        <f t="shared" si="15"/>
      </c>
      <c r="IU87"/>
      <c r="IV87"/>
    </row>
    <row r="88" spans="1:256" s="34" customFormat="1" ht="12.75">
      <c r="A88" s="35"/>
      <c r="B88" s="36"/>
      <c r="C88" s="35"/>
      <c r="D88" s="31"/>
      <c r="E88" s="31"/>
      <c r="F88" s="31"/>
      <c r="G88" s="32">
        <f t="shared" si="10"/>
        <v>0</v>
      </c>
      <c r="H88" s="31"/>
      <c r="I88" s="31"/>
      <c r="J88" s="32">
        <f t="shared" si="11"/>
        <v>0</v>
      </c>
      <c r="K88" s="32">
        <f t="shared" si="9"/>
        <v>0</v>
      </c>
      <c r="L88" s="35"/>
      <c r="M88" s="33">
        <f t="shared" si="12"/>
      </c>
      <c r="N88" s="33" t="b">
        <f t="shared" si="13"/>
        <v>0</v>
      </c>
      <c r="O88" s="33">
        <f t="shared" si="14"/>
      </c>
      <c r="P88" s="33">
        <f t="shared" si="15"/>
      </c>
      <c r="IU88"/>
      <c r="IV88"/>
    </row>
    <row r="89" spans="1:256" s="34" customFormat="1" ht="12.75">
      <c r="A89" s="35"/>
      <c r="B89" s="36"/>
      <c r="C89" s="35"/>
      <c r="D89" s="31"/>
      <c r="E89" s="31"/>
      <c r="F89" s="31"/>
      <c r="G89" s="32">
        <f t="shared" si="10"/>
        <v>0</v>
      </c>
      <c r="H89" s="31"/>
      <c r="I89" s="31"/>
      <c r="J89" s="32">
        <f t="shared" si="11"/>
        <v>0</v>
      </c>
      <c r="K89" s="32">
        <f t="shared" si="9"/>
        <v>0</v>
      </c>
      <c r="L89" s="35"/>
      <c r="M89" s="33">
        <f t="shared" si="12"/>
      </c>
      <c r="N89" s="33" t="b">
        <f t="shared" si="13"/>
        <v>0</v>
      </c>
      <c r="O89" s="33">
        <f t="shared" si="14"/>
      </c>
      <c r="P89" s="33">
        <f t="shared" si="15"/>
      </c>
      <c r="IU89"/>
      <c r="IV89"/>
    </row>
    <row r="90" spans="1:256" s="34" customFormat="1" ht="12.75">
      <c r="A90" s="35"/>
      <c r="B90" s="36"/>
      <c r="C90" s="35"/>
      <c r="D90" s="31"/>
      <c r="E90" s="31"/>
      <c r="F90" s="31"/>
      <c r="G90" s="32">
        <f t="shared" si="10"/>
        <v>0</v>
      </c>
      <c r="H90" s="31"/>
      <c r="I90" s="31"/>
      <c r="J90" s="32">
        <f t="shared" si="11"/>
        <v>0</v>
      </c>
      <c r="K90" s="32">
        <f t="shared" si="9"/>
        <v>0</v>
      </c>
      <c r="L90" s="35"/>
      <c r="M90" s="33">
        <f t="shared" si="12"/>
      </c>
      <c r="N90" s="33" t="b">
        <f t="shared" si="13"/>
        <v>0</v>
      </c>
      <c r="O90" s="33">
        <f t="shared" si="14"/>
      </c>
      <c r="P90" s="33">
        <f t="shared" si="15"/>
      </c>
      <c r="IU90"/>
      <c r="IV90"/>
    </row>
    <row r="91" spans="1:256" s="34" customFormat="1" ht="12.75">
      <c r="A91" s="35"/>
      <c r="B91" s="36"/>
      <c r="C91" s="35"/>
      <c r="D91" s="31"/>
      <c r="E91" s="31"/>
      <c r="F91" s="31"/>
      <c r="G91" s="32">
        <f t="shared" si="10"/>
        <v>0</v>
      </c>
      <c r="H91" s="31"/>
      <c r="I91" s="31"/>
      <c r="J91" s="32">
        <f t="shared" si="11"/>
        <v>0</v>
      </c>
      <c r="K91" s="32">
        <f t="shared" si="9"/>
        <v>0</v>
      </c>
      <c r="L91" s="35"/>
      <c r="M91" s="33">
        <f t="shared" si="12"/>
      </c>
      <c r="N91" s="33" t="b">
        <f t="shared" si="13"/>
        <v>0</v>
      </c>
      <c r="O91" s="33">
        <f t="shared" si="14"/>
      </c>
      <c r="P91" s="33">
        <f t="shared" si="15"/>
      </c>
      <c r="IU91"/>
      <c r="IV91"/>
    </row>
    <row r="92" spans="1:256" s="34" customFormat="1" ht="12.75">
      <c r="A92" s="35"/>
      <c r="B92" s="36"/>
      <c r="C92" s="35"/>
      <c r="D92" s="31"/>
      <c r="E92" s="31"/>
      <c r="F92" s="31"/>
      <c r="G92" s="32">
        <f t="shared" si="10"/>
        <v>0</v>
      </c>
      <c r="H92" s="31"/>
      <c r="I92" s="31"/>
      <c r="J92" s="32">
        <f t="shared" si="11"/>
        <v>0</v>
      </c>
      <c r="K92" s="32">
        <f t="shared" si="9"/>
        <v>0</v>
      </c>
      <c r="L92" s="35"/>
      <c r="M92" s="33">
        <f t="shared" si="12"/>
      </c>
      <c r="N92" s="33" t="b">
        <f t="shared" si="13"/>
        <v>0</v>
      </c>
      <c r="O92" s="33">
        <f t="shared" si="14"/>
      </c>
      <c r="P92" s="33">
        <f t="shared" si="15"/>
      </c>
      <c r="IU92"/>
      <c r="IV92"/>
    </row>
    <row r="93" spans="1:256" s="34" customFormat="1" ht="12.75">
      <c r="A93" s="35"/>
      <c r="B93" s="36"/>
      <c r="C93" s="35"/>
      <c r="D93" s="31"/>
      <c r="E93" s="31"/>
      <c r="F93" s="31"/>
      <c r="G93" s="32">
        <f t="shared" si="10"/>
        <v>0</v>
      </c>
      <c r="H93" s="31"/>
      <c r="I93" s="31"/>
      <c r="J93" s="32">
        <f t="shared" si="11"/>
        <v>0</v>
      </c>
      <c r="K93" s="32">
        <f t="shared" si="9"/>
        <v>0</v>
      </c>
      <c r="L93" s="35"/>
      <c r="M93" s="33">
        <f t="shared" si="12"/>
      </c>
      <c r="N93" s="33" t="b">
        <f t="shared" si="13"/>
        <v>0</v>
      </c>
      <c r="O93" s="33">
        <f t="shared" si="14"/>
      </c>
      <c r="P93" s="33">
        <f t="shared" si="15"/>
      </c>
      <c r="IU93"/>
      <c r="IV93"/>
    </row>
    <row r="94" spans="1:256" s="34" customFormat="1" ht="12.75">
      <c r="A94" s="35"/>
      <c r="B94" s="36"/>
      <c r="C94" s="35"/>
      <c r="D94" s="31"/>
      <c r="E94" s="31"/>
      <c r="F94" s="31"/>
      <c r="G94" s="32">
        <f t="shared" si="10"/>
        <v>0</v>
      </c>
      <c r="H94" s="31"/>
      <c r="I94" s="31"/>
      <c r="J94" s="32">
        <f t="shared" si="11"/>
        <v>0</v>
      </c>
      <c r="K94" s="32">
        <f t="shared" si="9"/>
        <v>0</v>
      </c>
      <c r="L94" s="35"/>
      <c r="M94" s="33">
        <f t="shared" si="12"/>
      </c>
      <c r="N94" s="33" t="b">
        <f t="shared" si="13"/>
        <v>0</v>
      </c>
      <c r="O94" s="33">
        <f t="shared" si="14"/>
      </c>
      <c r="P94" s="33">
        <f t="shared" si="15"/>
      </c>
      <c r="IU94"/>
      <c r="IV94"/>
    </row>
    <row r="95" spans="1:256" s="34" customFormat="1" ht="12.75">
      <c r="A95" s="35"/>
      <c r="B95" s="36"/>
      <c r="C95" s="35"/>
      <c r="D95" s="31"/>
      <c r="E95" s="31"/>
      <c r="F95" s="31"/>
      <c r="G95" s="32">
        <f t="shared" si="10"/>
        <v>0</v>
      </c>
      <c r="H95" s="31"/>
      <c r="I95" s="31"/>
      <c r="J95" s="32">
        <f t="shared" si="11"/>
        <v>0</v>
      </c>
      <c r="K95" s="32">
        <f t="shared" si="9"/>
        <v>0</v>
      </c>
      <c r="L95" s="35"/>
      <c r="M95" s="33">
        <f t="shared" si="12"/>
      </c>
      <c r="N95" s="33" t="b">
        <f t="shared" si="13"/>
        <v>0</v>
      </c>
      <c r="O95" s="33">
        <f t="shared" si="14"/>
      </c>
      <c r="P95" s="33">
        <f t="shared" si="15"/>
      </c>
      <c r="IU95"/>
      <c r="IV95"/>
    </row>
    <row r="96" spans="1:256" s="34" customFormat="1" ht="12.75">
      <c r="A96" s="35"/>
      <c r="B96" s="36"/>
      <c r="C96" s="35"/>
      <c r="D96" s="31"/>
      <c r="E96" s="31"/>
      <c r="F96" s="31"/>
      <c r="G96" s="32">
        <f t="shared" si="10"/>
        <v>0</v>
      </c>
      <c r="H96" s="31"/>
      <c r="I96" s="31"/>
      <c r="J96" s="32">
        <f t="shared" si="11"/>
        <v>0</v>
      </c>
      <c r="K96" s="32">
        <f t="shared" si="9"/>
        <v>0</v>
      </c>
      <c r="L96" s="35"/>
      <c r="M96" s="33">
        <f t="shared" si="12"/>
      </c>
      <c r="N96" s="33" t="b">
        <f t="shared" si="13"/>
        <v>0</v>
      </c>
      <c r="O96" s="33">
        <f t="shared" si="14"/>
      </c>
      <c r="P96" s="33">
        <f t="shared" si="15"/>
      </c>
      <c r="IU96"/>
      <c r="IV96"/>
    </row>
    <row r="97" spans="1:256" s="34" customFormat="1" ht="12.75">
      <c r="A97" s="35"/>
      <c r="B97" s="36"/>
      <c r="C97" s="35"/>
      <c r="D97" s="31"/>
      <c r="E97" s="31"/>
      <c r="F97" s="31"/>
      <c r="G97" s="32">
        <f t="shared" si="10"/>
        <v>0</v>
      </c>
      <c r="H97" s="31"/>
      <c r="I97" s="31"/>
      <c r="J97" s="32">
        <f t="shared" si="11"/>
        <v>0</v>
      </c>
      <c r="K97" s="32">
        <f t="shared" si="9"/>
        <v>0</v>
      </c>
      <c r="L97" s="35"/>
      <c r="M97" s="33">
        <f t="shared" si="12"/>
      </c>
      <c r="N97" s="33" t="b">
        <f t="shared" si="13"/>
        <v>0</v>
      </c>
      <c r="O97" s="33">
        <f t="shared" si="14"/>
      </c>
      <c r="P97" s="33">
        <f t="shared" si="15"/>
      </c>
      <c r="IU97"/>
      <c r="IV97"/>
    </row>
    <row r="98" spans="1:256" s="34" customFormat="1" ht="12.75">
      <c r="A98" s="35"/>
      <c r="B98" s="36"/>
      <c r="C98" s="35"/>
      <c r="D98" s="31"/>
      <c r="E98" s="31"/>
      <c r="F98" s="31"/>
      <c r="G98" s="32">
        <f t="shared" si="10"/>
        <v>0</v>
      </c>
      <c r="H98" s="31"/>
      <c r="I98" s="31"/>
      <c r="J98" s="32">
        <f t="shared" si="11"/>
        <v>0</v>
      </c>
      <c r="K98" s="32">
        <f t="shared" si="9"/>
        <v>0</v>
      </c>
      <c r="L98" s="35"/>
      <c r="M98" s="33">
        <f t="shared" si="12"/>
      </c>
      <c r="N98" s="33" t="b">
        <f t="shared" si="13"/>
        <v>0</v>
      </c>
      <c r="O98" s="33">
        <f t="shared" si="14"/>
      </c>
      <c r="P98" s="33">
        <f t="shared" si="15"/>
      </c>
      <c r="IU98"/>
      <c r="IV98"/>
    </row>
    <row r="99" spans="1:256" s="34" customFormat="1" ht="12.75">
      <c r="A99" s="35"/>
      <c r="B99" s="36"/>
      <c r="C99" s="35"/>
      <c r="D99" s="31"/>
      <c r="E99" s="31"/>
      <c r="F99" s="31"/>
      <c r="G99" s="32">
        <f t="shared" si="10"/>
        <v>0</v>
      </c>
      <c r="H99" s="31"/>
      <c r="I99" s="31"/>
      <c r="J99" s="32">
        <f t="shared" si="11"/>
        <v>0</v>
      </c>
      <c r="K99" s="32">
        <f t="shared" si="9"/>
        <v>0</v>
      </c>
      <c r="L99" s="35"/>
      <c r="M99" s="33">
        <f t="shared" si="12"/>
      </c>
      <c r="N99" s="33" t="b">
        <f t="shared" si="13"/>
        <v>0</v>
      </c>
      <c r="O99" s="33">
        <f t="shared" si="14"/>
      </c>
      <c r="P99" s="33">
        <f t="shared" si="15"/>
      </c>
      <c r="IU99"/>
      <c r="IV99"/>
    </row>
    <row r="100" spans="1:256" s="34" customFormat="1" ht="12.75">
      <c r="A100" s="35"/>
      <c r="B100" s="36"/>
      <c r="C100" s="35"/>
      <c r="D100" s="31"/>
      <c r="E100" s="31"/>
      <c r="F100" s="31"/>
      <c r="G100" s="32">
        <f t="shared" si="10"/>
        <v>0</v>
      </c>
      <c r="H100" s="31"/>
      <c r="I100" s="31"/>
      <c r="J100" s="32">
        <f t="shared" si="11"/>
        <v>0</v>
      </c>
      <c r="K100" s="32">
        <f t="shared" si="9"/>
        <v>0</v>
      </c>
      <c r="L100" s="35"/>
      <c r="M100" s="33">
        <f t="shared" si="12"/>
      </c>
      <c r="N100" s="33" t="b">
        <f t="shared" si="13"/>
        <v>0</v>
      </c>
      <c r="O100" s="33">
        <f t="shared" si="14"/>
      </c>
      <c r="P100" s="33">
        <f t="shared" si="15"/>
      </c>
      <c r="IU100"/>
      <c r="IV100"/>
    </row>
    <row r="101" spans="1:256" s="34" customFormat="1" ht="12.75">
      <c r="A101" s="35"/>
      <c r="B101" s="36"/>
      <c r="C101" s="35"/>
      <c r="D101" s="31"/>
      <c r="E101" s="31"/>
      <c r="F101" s="31"/>
      <c r="G101" s="32">
        <f t="shared" si="10"/>
        <v>0</v>
      </c>
      <c r="H101" s="31"/>
      <c r="I101" s="31"/>
      <c r="J101" s="32">
        <f t="shared" si="11"/>
        <v>0</v>
      </c>
      <c r="K101" s="32">
        <f t="shared" si="9"/>
        <v>0</v>
      </c>
      <c r="L101" s="35"/>
      <c r="M101" s="33">
        <f t="shared" si="12"/>
      </c>
      <c r="N101" s="33" t="b">
        <f t="shared" si="13"/>
        <v>0</v>
      </c>
      <c r="O101" s="33">
        <f t="shared" si="14"/>
      </c>
      <c r="P101" s="33">
        <f t="shared" si="15"/>
      </c>
      <c r="IU101"/>
      <c r="IV101"/>
    </row>
    <row r="102" spans="1:256" s="34" customFormat="1" ht="12.75">
      <c r="A102" s="35"/>
      <c r="B102" s="36"/>
      <c r="C102" s="35"/>
      <c r="D102" s="31"/>
      <c r="E102" s="31"/>
      <c r="F102" s="31"/>
      <c r="G102" s="32">
        <f t="shared" si="10"/>
        <v>0</v>
      </c>
      <c r="H102" s="31"/>
      <c r="I102" s="31"/>
      <c r="J102" s="32">
        <f t="shared" si="11"/>
        <v>0</v>
      </c>
      <c r="K102" s="32">
        <f t="shared" si="9"/>
        <v>0</v>
      </c>
      <c r="L102" s="35"/>
      <c r="M102" s="33">
        <f t="shared" si="12"/>
      </c>
      <c r="N102" s="33" t="b">
        <f t="shared" si="13"/>
        <v>0</v>
      </c>
      <c r="O102" s="33">
        <f t="shared" si="14"/>
      </c>
      <c r="P102" s="33">
        <f t="shared" si="15"/>
      </c>
      <c r="IU102"/>
      <c r="IV102"/>
    </row>
    <row r="103" spans="1:256" s="34" customFormat="1" ht="12.75">
      <c r="A103" s="35"/>
      <c r="B103" s="36"/>
      <c r="C103" s="35"/>
      <c r="D103" s="31"/>
      <c r="E103" s="31"/>
      <c r="F103" s="31"/>
      <c r="G103" s="32">
        <f t="shared" si="10"/>
        <v>0</v>
      </c>
      <c r="H103" s="31"/>
      <c r="I103" s="31"/>
      <c r="J103" s="32">
        <f t="shared" si="11"/>
        <v>0</v>
      </c>
      <c r="K103" s="32">
        <f t="shared" si="9"/>
        <v>0</v>
      </c>
      <c r="L103" s="35"/>
      <c r="M103" s="33">
        <f t="shared" si="12"/>
      </c>
      <c r="N103" s="33" t="b">
        <f t="shared" si="13"/>
        <v>0</v>
      </c>
      <c r="O103" s="33">
        <f t="shared" si="14"/>
      </c>
      <c r="P103" s="33">
        <f t="shared" si="15"/>
      </c>
      <c r="IU103"/>
      <c r="IV103"/>
    </row>
    <row r="104" spans="1:256" s="34" customFormat="1" ht="12.75">
      <c r="A104" s="35"/>
      <c r="B104" s="36"/>
      <c r="C104" s="35"/>
      <c r="D104" s="31"/>
      <c r="E104" s="31"/>
      <c r="F104" s="31"/>
      <c r="G104" s="32">
        <f t="shared" si="10"/>
        <v>0</v>
      </c>
      <c r="H104" s="31"/>
      <c r="I104" s="31"/>
      <c r="J104" s="32">
        <f t="shared" si="11"/>
        <v>0</v>
      </c>
      <c r="K104" s="32">
        <f t="shared" si="9"/>
        <v>0</v>
      </c>
      <c r="L104" s="35"/>
      <c r="M104" s="33">
        <f t="shared" si="12"/>
      </c>
      <c r="N104" s="33" t="b">
        <f t="shared" si="13"/>
        <v>0</v>
      </c>
      <c r="O104" s="33">
        <f t="shared" si="14"/>
      </c>
      <c r="P104" s="33">
        <f t="shared" si="15"/>
      </c>
      <c r="IU104"/>
      <c r="IV104"/>
    </row>
    <row r="105" spans="1:256" s="34" customFormat="1" ht="12.75">
      <c r="A105" s="35"/>
      <c r="B105" s="36"/>
      <c r="C105" s="35"/>
      <c r="D105" s="31"/>
      <c r="E105" s="31"/>
      <c r="F105" s="31"/>
      <c r="G105" s="32">
        <f t="shared" si="10"/>
        <v>0</v>
      </c>
      <c r="H105" s="31"/>
      <c r="I105" s="31"/>
      <c r="J105" s="32">
        <f t="shared" si="11"/>
        <v>0</v>
      </c>
      <c r="K105" s="32">
        <f t="shared" si="9"/>
        <v>0</v>
      </c>
      <c r="L105" s="35"/>
      <c r="M105" s="33">
        <f t="shared" si="12"/>
      </c>
      <c r="N105" s="33" t="b">
        <f t="shared" si="13"/>
        <v>0</v>
      </c>
      <c r="O105" s="33">
        <f t="shared" si="14"/>
      </c>
      <c r="P105" s="33">
        <f t="shared" si="15"/>
      </c>
      <c r="IU105"/>
      <c r="IV105"/>
    </row>
    <row r="106" spans="1:256" s="34" customFormat="1" ht="12.75">
      <c r="A106" s="35"/>
      <c r="B106" s="36"/>
      <c r="C106" s="35"/>
      <c r="D106" s="31"/>
      <c r="E106" s="31"/>
      <c r="F106" s="31"/>
      <c r="G106" s="32">
        <f t="shared" si="10"/>
        <v>0</v>
      </c>
      <c r="H106" s="31"/>
      <c r="I106" s="31"/>
      <c r="J106" s="32">
        <f t="shared" si="11"/>
        <v>0</v>
      </c>
      <c r="K106" s="32">
        <f t="shared" si="9"/>
        <v>0</v>
      </c>
      <c r="L106" s="35"/>
      <c r="M106" s="33">
        <f t="shared" si="12"/>
      </c>
      <c r="N106" s="33" t="b">
        <f t="shared" si="13"/>
        <v>0</v>
      </c>
      <c r="O106" s="33">
        <f t="shared" si="14"/>
      </c>
      <c r="P106" s="33">
        <f t="shared" si="15"/>
      </c>
      <c r="IU106"/>
      <c r="IV106"/>
    </row>
    <row r="107" spans="1:256" s="34" customFormat="1" ht="12.75">
      <c r="A107" s="35"/>
      <c r="B107" s="36"/>
      <c r="C107" s="35"/>
      <c r="D107" s="31"/>
      <c r="E107" s="31"/>
      <c r="F107" s="31"/>
      <c r="G107" s="32">
        <f t="shared" si="10"/>
        <v>0</v>
      </c>
      <c r="H107" s="31"/>
      <c r="I107" s="31"/>
      <c r="J107" s="32">
        <f t="shared" si="11"/>
        <v>0</v>
      </c>
      <c r="K107" s="32">
        <f t="shared" si="9"/>
        <v>0</v>
      </c>
      <c r="L107" s="35"/>
      <c r="M107" s="33">
        <f t="shared" si="12"/>
      </c>
      <c r="N107" s="33" t="b">
        <f t="shared" si="13"/>
        <v>0</v>
      </c>
      <c r="O107" s="33">
        <f t="shared" si="14"/>
      </c>
      <c r="P107" s="33">
        <f t="shared" si="15"/>
      </c>
      <c r="IU107"/>
      <c r="IV107"/>
    </row>
    <row r="108" spans="1:256" s="34" customFormat="1" ht="12.75">
      <c r="A108" s="35"/>
      <c r="B108" s="36"/>
      <c r="C108" s="35"/>
      <c r="D108" s="31"/>
      <c r="E108" s="31"/>
      <c r="F108" s="31"/>
      <c r="G108" s="32">
        <f t="shared" si="10"/>
        <v>0</v>
      </c>
      <c r="H108" s="31"/>
      <c r="I108" s="31"/>
      <c r="J108" s="32">
        <f t="shared" si="11"/>
        <v>0</v>
      </c>
      <c r="K108" s="32">
        <f t="shared" si="9"/>
        <v>0</v>
      </c>
      <c r="L108" s="35"/>
      <c r="M108" s="33">
        <f t="shared" si="12"/>
      </c>
      <c r="N108" s="33" t="b">
        <f t="shared" si="13"/>
        <v>0</v>
      </c>
      <c r="O108" s="33">
        <f t="shared" si="14"/>
      </c>
      <c r="P108" s="33">
        <f t="shared" si="15"/>
      </c>
      <c r="IU108"/>
      <c r="IV108"/>
    </row>
    <row r="109" spans="1:256" s="34" customFormat="1" ht="12.75">
      <c r="A109" s="35"/>
      <c r="B109" s="36"/>
      <c r="C109" s="35"/>
      <c r="D109" s="31"/>
      <c r="E109" s="31"/>
      <c r="F109" s="31"/>
      <c r="G109" s="32">
        <f t="shared" si="10"/>
        <v>0</v>
      </c>
      <c r="H109" s="31"/>
      <c r="I109" s="31"/>
      <c r="J109" s="32">
        <f t="shared" si="11"/>
        <v>0</v>
      </c>
      <c r="K109" s="32">
        <f t="shared" si="9"/>
        <v>0</v>
      </c>
      <c r="L109" s="35"/>
      <c r="M109" s="33">
        <f t="shared" si="12"/>
      </c>
      <c r="N109" s="33" t="b">
        <f t="shared" si="13"/>
        <v>0</v>
      </c>
      <c r="O109" s="33">
        <f t="shared" si="14"/>
      </c>
      <c r="P109" s="33">
        <f t="shared" si="15"/>
      </c>
      <c r="IU109"/>
      <c r="IV109"/>
    </row>
    <row r="110" spans="1:256" s="34" customFormat="1" ht="12.75">
      <c r="A110" s="35"/>
      <c r="B110" s="36"/>
      <c r="C110" s="35"/>
      <c r="D110" s="31"/>
      <c r="E110" s="31"/>
      <c r="F110" s="31"/>
      <c r="G110" s="32">
        <f t="shared" si="10"/>
        <v>0</v>
      </c>
      <c r="H110" s="31"/>
      <c r="I110" s="31"/>
      <c r="J110" s="32">
        <f t="shared" si="11"/>
        <v>0</v>
      </c>
      <c r="K110" s="32">
        <f t="shared" si="9"/>
        <v>0</v>
      </c>
      <c r="L110" s="35"/>
      <c r="M110" s="33">
        <f t="shared" si="12"/>
      </c>
      <c r="N110" s="33" t="b">
        <f t="shared" si="13"/>
        <v>0</v>
      </c>
      <c r="O110" s="33">
        <f t="shared" si="14"/>
      </c>
      <c r="P110" s="33">
        <f t="shared" si="15"/>
      </c>
      <c r="IU110"/>
      <c r="IV110"/>
    </row>
    <row r="111" spans="1:256" s="34" customFormat="1" ht="12.75">
      <c r="A111" s="35"/>
      <c r="B111" s="36"/>
      <c r="C111" s="35"/>
      <c r="D111" s="31"/>
      <c r="E111" s="31"/>
      <c r="F111" s="31"/>
      <c r="G111" s="32">
        <f t="shared" si="10"/>
        <v>0</v>
      </c>
      <c r="H111" s="31"/>
      <c r="I111" s="31"/>
      <c r="J111" s="32">
        <f t="shared" si="11"/>
        <v>0</v>
      </c>
      <c r="K111" s="32">
        <f t="shared" si="9"/>
        <v>0</v>
      </c>
      <c r="L111" s="35"/>
      <c r="M111" s="33">
        <f t="shared" si="12"/>
      </c>
      <c r="N111" s="33" t="b">
        <f t="shared" si="13"/>
        <v>0</v>
      </c>
      <c r="O111" s="33">
        <f t="shared" si="14"/>
      </c>
      <c r="P111" s="33">
        <f t="shared" si="15"/>
      </c>
      <c r="IU111"/>
      <c r="IV111"/>
    </row>
    <row r="112" spans="1:256" s="34" customFormat="1" ht="12.75">
      <c r="A112" s="35"/>
      <c r="B112" s="36"/>
      <c r="C112" s="35"/>
      <c r="D112" s="31"/>
      <c r="E112" s="31"/>
      <c r="F112" s="31"/>
      <c r="G112" s="32">
        <f t="shared" si="10"/>
        <v>0</v>
      </c>
      <c r="H112" s="31"/>
      <c r="I112" s="31"/>
      <c r="J112" s="32">
        <f t="shared" si="11"/>
        <v>0</v>
      </c>
      <c r="K112" s="32">
        <f t="shared" si="9"/>
        <v>0</v>
      </c>
      <c r="L112" s="35"/>
      <c r="M112" s="33">
        <f t="shared" si="12"/>
      </c>
      <c r="N112" s="33" t="b">
        <f t="shared" si="13"/>
        <v>0</v>
      </c>
      <c r="O112" s="33">
        <f t="shared" si="14"/>
      </c>
      <c r="P112" s="33">
        <f t="shared" si="15"/>
      </c>
      <c r="IU112"/>
      <c r="IV112"/>
    </row>
    <row r="113" spans="1:256" s="34" customFormat="1" ht="12.75">
      <c r="A113" s="35"/>
      <c r="B113" s="36"/>
      <c r="C113" s="35"/>
      <c r="D113" s="31"/>
      <c r="E113" s="31"/>
      <c r="F113" s="31"/>
      <c r="G113" s="32">
        <f t="shared" si="10"/>
        <v>0</v>
      </c>
      <c r="H113" s="31"/>
      <c r="I113" s="31"/>
      <c r="J113" s="32">
        <f t="shared" si="11"/>
        <v>0</v>
      </c>
      <c r="K113" s="32">
        <f t="shared" si="9"/>
        <v>0</v>
      </c>
      <c r="L113" s="35"/>
      <c r="M113" s="33">
        <f t="shared" si="12"/>
      </c>
      <c r="N113" s="33" t="b">
        <f t="shared" si="13"/>
        <v>0</v>
      </c>
      <c r="O113" s="33">
        <f t="shared" si="14"/>
      </c>
      <c r="P113" s="33">
        <f t="shared" si="15"/>
      </c>
      <c r="IU113"/>
      <c r="IV113"/>
    </row>
    <row r="114" spans="1:256" s="34" customFormat="1" ht="12.75">
      <c r="A114" s="35"/>
      <c r="B114" s="36"/>
      <c r="C114" s="35"/>
      <c r="D114" s="31"/>
      <c r="E114" s="31"/>
      <c r="F114" s="31"/>
      <c r="G114" s="32">
        <f t="shared" si="10"/>
        <v>0</v>
      </c>
      <c r="H114" s="31"/>
      <c r="I114" s="31"/>
      <c r="J114" s="32">
        <f t="shared" si="11"/>
        <v>0</v>
      </c>
      <c r="K114" s="32">
        <f t="shared" si="9"/>
        <v>0</v>
      </c>
      <c r="L114" s="35"/>
      <c r="M114" s="33">
        <f t="shared" si="12"/>
      </c>
      <c r="N114" s="33" t="b">
        <f t="shared" si="13"/>
        <v>0</v>
      </c>
      <c r="O114" s="33">
        <f t="shared" si="14"/>
      </c>
      <c r="P114" s="33">
        <f t="shared" si="15"/>
      </c>
      <c r="IU114"/>
      <c r="IV114"/>
    </row>
    <row r="115" spans="1:256" s="34" customFormat="1" ht="12.75">
      <c r="A115" s="35"/>
      <c r="B115" s="36"/>
      <c r="C115" s="35"/>
      <c r="D115" s="31"/>
      <c r="E115" s="31"/>
      <c r="F115" s="31"/>
      <c r="G115" s="32">
        <f t="shared" si="10"/>
        <v>0</v>
      </c>
      <c r="H115" s="31"/>
      <c r="I115" s="31"/>
      <c r="J115" s="32">
        <f t="shared" si="11"/>
        <v>0</v>
      </c>
      <c r="K115" s="32">
        <f t="shared" si="9"/>
        <v>0</v>
      </c>
      <c r="L115" s="35"/>
      <c r="M115" s="33">
        <f t="shared" si="12"/>
      </c>
      <c r="N115" s="33" t="b">
        <f t="shared" si="13"/>
        <v>0</v>
      </c>
      <c r="O115" s="33">
        <f t="shared" si="14"/>
      </c>
      <c r="P115" s="33">
        <f t="shared" si="15"/>
      </c>
      <c r="IU115"/>
      <c r="IV115"/>
    </row>
    <row r="116" spans="1:256" s="34" customFormat="1" ht="12.75">
      <c r="A116" s="35"/>
      <c r="B116" s="36"/>
      <c r="C116" s="35"/>
      <c r="D116" s="31"/>
      <c r="E116" s="31"/>
      <c r="F116" s="31"/>
      <c r="G116" s="32">
        <f t="shared" si="10"/>
        <v>0</v>
      </c>
      <c r="H116" s="31"/>
      <c r="I116" s="31"/>
      <c r="J116" s="32">
        <f t="shared" si="11"/>
        <v>0</v>
      </c>
      <c r="K116" s="32">
        <f t="shared" si="9"/>
        <v>0</v>
      </c>
      <c r="L116" s="35"/>
      <c r="M116" s="33">
        <f t="shared" si="12"/>
      </c>
      <c r="N116" s="33" t="b">
        <f t="shared" si="13"/>
        <v>0</v>
      </c>
      <c r="O116" s="33">
        <f t="shared" si="14"/>
      </c>
      <c r="P116" s="33">
        <f t="shared" si="15"/>
      </c>
      <c r="IU116"/>
      <c r="IV116"/>
    </row>
    <row r="117" spans="1:256" s="34" customFormat="1" ht="12.75">
      <c r="A117" s="35"/>
      <c r="B117" s="36"/>
      <c r="C117" s="35"/>
      <c r="D117" s="31"/>
      <c r="E117" s="31"/>
      <c r="F117" s="31"/>
      <c r="G117" s="32">
        <f t="shared" si="10"/>
        <v>0</v>
      </c>
      <c r="H117" s="31"/>
      <c r="I117" s="31"/>
      <c r="J117" s="32">
        <f t="shared" si="11"/>
        <v>0</v>
      </c>
      <c r="K117" s="32">
        <f t="shared" si="9"/>
        <v>0</v>
      </c>
      <c r="L117" s="35"/>
      <c r="M117" s="33">
        <f t="shared" si="12"/>
      </c>
      <c r="N117" s="33" t="b">
        <f t="shared" si="13"/>
        <v>0</v>
      </c>
      <c r="O117" s="33">
        <f t="shared" si="14"/>
      </c>
      <c r="P117" s="33">
        <f t="shared" si="15"/>
      </c>
      <c r="IU117"/>
      <c r="IV117"/>
    </row>
    <row r="118" spans="1:256" s="34" customFormat="1" ht="12.75">
      <c r="A118" s="35"/>
      <c r="B118" s="36"/>
      <c r="C118" s="35"/>
      <c r="D118" s="31"/>
      <c r="E118" s="31"/>
      <c r="F118" s="31"/>
      <c r="G118" s="32">
        <f t="shared" si="10"/>
        <v>0</v>
      </c>
      <c r="H118" s="31"/>
      <c r="I118" s="31"/>
      <c r="J118" s="32">
        <f t="shared" si="11"/>
        <v>0</v>
      </c>
      <c r="K118" s="32">
        <f t="shared" si="9"/>
        <v>0</v>
      </c>
      <c r="L118" s="35"/>
      <c r="M118" s="33">
        <f t="shared" si="12"/>
      </c>
      <c r="N118" s="33" t="b">
        <f t="shared" si="13"/>
        <v>0</v>
      </c>
      <c r="O118" s="33">
        <f t="shared" si="14"/>
      </c>
      <c r="P118" s="33">
        <f t="shared" si="15"/>
      </c>
      <c r="IU118"/>
      <c r="IV118"/>
    </row>
    <row r="119" spans="1:256" s="34" customFormat="1" ht="12.75">
      <c r="A119" s="35"/>
      <c r="B119" s="36"/>
      <c r="C119" s="35"/>
      <c r="D119" s="31"/>
      <c r="E119" s="31"/>
      <c r="F119" s="31"/>
      <c r="G119" s="32">
        <f t="shared" si="10"/>
        <v>0</v>
      </c>
      <c r="H119" s="31"/>
      <c r="I119" s="31"/>
      <c r="J119" s="32">
        <f t="shared" si="11"/>
        <v>0</v>
      </c>
      <c r="K119" s="32">
        <f t="shared" si="9"/>
        <v>0</v>
      </c>
      <c r="L119" s="35"/>
      <c r="M119" s="33">
        <f t="shared" si="12"/>
      </c>
      <c r="N119" s="33" t="b">
        <f t="shared" si="13"/>
        <v>0</v>
      </c>
      <c r="O119" s="33">
        <f t="shared" si="14"/>
      </c>
      <c r="P119" s="33">
        <f t="shared" si="15"/>
      </c>
      <c r="IU119"/>
      <c r="IV119"/>
    </row>
    <row r="120" spans="1:256" s="34" customFormat="1" ht="12.75">
      <c r="A120" s="35"/>
      <c r="B120" s="36"/>
      <c r="C120" s="35"/>
      <c r="D120" s="31"/>
      <c r="E120" s="31"/>
      <c r="F120" s="31"/>
      <c r="G120" s="32">
        <f t="shared" si="10"/>
        <v>0</v>
      </c>
      <c r="H120" s="31"/>
      <c r="I120" s="31"/>
      <c r="J120" s="32">
        <f t="shared" si="11"/>
        <v>0</v>
      </c>
      <c r="K120" s="32">
        <f t="shared" si="9"/>
        <v>0</v>
      </c>
      <c r="L120" s="35"/>
      <c r="M120" s="33">
        <f t="shared" si="12"/>
      </c>
      <c r="N120" s="33" t="b">
        <f t="shared" si="13"/>
        <v>0</v>
      </c>
      <c r="O120" s="33">
        <f t="shared" si="14"/>
      </c>
      <c r="P120" s="33">
        <f t="shared" si="15"/>
      </c>
      <c r="IU120"/>
      <c r="IV120"/>
    </row>
    <row r="121" spans="1:256" s="34" customFormat="1" ht="12.75">
      <c r="A121" s="35"/>
      <c r="B121" s="36"/>
      <c r="C121" s="35"/>
      <c r="D121" s="31"/>
      <c r="E121" s="31"/>
      <c r="F121" s="31"/>
      <c r="G121" s="32">
        <f t="shared" si="10"/>
        <v>0</v>
      </c>
      <c r="H121" s="31"/>
      <c r="I121" s="31"/>
      <c r="J121" s="32">
        <f t="shared" si="11"/>
        <v>0</v>
      </c>
      <c r="K121" s="32">
        <f t="shared" si="9"/>
        <v>0</v>
      </c>
      <c r="L121" s="35"/>
      <c r="M121" s="33">
        <f t="shared" si="12"/>
      </c>
      <c r="N121" s="33" t="b">
        <f t="shared" si="13"/>
        <v>0</v>
      </c>
      <c r="O121" s="33">
        <f t="shared" si="14"/>
      </c>
      <c r="P121" s="33">
        <f t="shared" si="15"/>
      </c>
      <c r="IU121"/>
      <c r="IV121"/>
    </row>
    <row r="122" spans="1:256" s="34" customFormat="1" ht="12.75">
      <c r="A122" s="35"/>
      <c r="B122" s="36"/>
      <c r="C122" s="35"/>
      <c r="D122" s="31"/>
      <c r="E122" s="31"/>
      <c r="F122" s="31"/>
      <c r="G122" s="32">
        <f t="shared" si="10"/>
        <v>0</v>
      </c>
      <c r="H122" s="31"/>
      <c r="I122" s="31"/>
      <c r="J122" s="32">
        <f t="shared" si="11"/>
        <v>0</v>
      </c>
      <c r="K122" s="32">
        <f t="shared" si="9"/>
        <v>0</v>
      </c>
      <c r="L122" s="35"/>
      <c r="M122" s="33">
        <f t="shared" si="12"/>
      </c>
      <c r="N122" s="33" t="b">
        <f t="shared" si="13"/>
        <v>0</v>
      </c>
      <c r="O122" s="33">
        <f t="shared" si="14"/>
      </c>
      <c r="P122" s="33">
        <f t="shared" si="15"/>
      </c>
      <c r="IU122"/>
      <c r="IV122"/>
    </row>
    <row r="123" spans="1:256" s="34" customFormat="1" ht="12.75">
      <c r="A123" s="35"/>
      <c r="B123" s="36"/>
      <c r="C123" s="35"/>
      <c r="D123" s="31"/>
      <c r="E123" s="31"/>
      <c r="F123" s="31"/>
      <c r="G123" s="32">
        <f t="shared" si="10"/>
        <v>0</v>
      </c>
      <c r="H123" s="31"/>
      <c r="I123" s="31"/>
      <c r="J123" s="32">
        <f t="shared" si="11"/>
        <v>0</v>
      </c>
      <c r="K123" s="32">
        <f t="shared" si="9"/>
        <v>0</v>
      </c>
      <c r="L123" s="35"/>
      <c r="M123" s="33">
        <f t="shared" si="12"/>
      </c>
      <c r="N123" s="33" t="b">
        <f t="shared" si="13"/>
        <v>0</v>
      </c>
      <c r="O123" s="33">
        <f t="shared" si="14"/>
      </c>
      <c r="P123" s="33">
        <f t="shared" si="15"/>
      </c>
      <c r="IU123"/>
      <c r="IV123"/>
    </row>
    <row r="124" spans="1:256" s="34" customFormat="1" ht="12.75">
      <c r="A124" s="35"/>
      <c r="B124" s="36"/>
      <c r="C124" s="35"/>
      <c r="D124" s="31"/>
      <c r="E124" s="31"/>
      <c r="F124" s="31"/>
      <c r="G124" s="32">
        <f t="shared" si="10"/>
        <v>0</v>
      </c>
      <c r="H124" s="31"/>
      <c r="I124" s="31"/>
      <c r="J124" s="32">
        <f t="shared" si="11"/>
        <v>0</v>
      </c>
      <c r="K124" s="32">
        <f t="shared" si="9"/>
        <v>0</v>
      </c>
      <c r="L124" s="35"/>
      <c r="M124" s="33">
        <f t="shared" si="12"/>
      </c>
      <c r="N124" s="33" t="b">
        <f t="shared" si="13"/>
        <v>0</v>
      </c>
      <c r="O124" s="33">
        <f t="shared" si="14"/>
      </c>
      <c r="P124" s="33">
        <f t="shared" si="15"/>
      </c>
      <c r="IU124"/>
      <c r="IV124"/>
    </row>
    <row r="125" spans="1:256" s="34" customFormat="1" ht="12.75">
      <c r="A125" s="35"/>
      <c r="B125" s="36"/>
      <c r="C125" s="35"/>
      <c r="D125" s="31"/>
      <c r="E125" s="31"/>
      <c r="F125" s="31"/>
      <c r="G125" s="32">
        <f t="shared" si="10"/>
        <v>0</v>
      </c>
      <c r="H125" s="31"/>
      <c r="I125" s="31"/>
      <c r="J125" s="32">
        <f t="shared" si="11"/>
        <v>0</v>
      </c>
      <c r="K125" s="32">
        <f t="shared" si="9"/>
        <v>0</v>
      </c>
      <c r="L125" s="35"/>
      <c r="M125" s="33">
        <f t="shared" si="12"/>
      </c>
      <c r="N125" s="33" t="b">
        <f t="shared" si="13"/>
        <v>0</v>
      </c>
      <c r="O125" s="33">
        <f t="shared" si="14"/>
      </c>
      <c r="P125" s="33">
        <f t="shared" si="15"/>
      </c>
      <c r="IU125"/>
      <c r="IV125"/>
    </row>
    <row r="126" spans="1:256" s="34" customFormat="1" ht="12.75">
      <c r="A126" s="35"/>
      <c r="B126" s="36"/>
      <c r="C126" s="35"/>
      <c r="D126" s="31"/>
      <c r="E126" s="31"/>
      <c r="F126" s="31"/>
      <c r="G126" s="32">
        <f t="shared" si="10"/>
        <v>0</v>
      </c>
      <c r="H126" s="31"/>
      <c r="I126" s="31"/>
      <c r="J126" s="32">
        <f t="shared" si="11"/>
        <v>0</v>
      </c>
      <c r="K126" s="32">
        <f t="shared" si="9"/>
        <v>0</v>
      </c>
      <c r="L126" s="35"/>
      <c r="M126" s="33">
        <f t="shared" si="12"/>
      </c>
      <c r="N126" s="33" t="b">
        <f t="shared" si="13"/>
        <v>0</v>
      </c>
      <c r="O126" s="33">
        <f t="shared" si="14"/>
      </c>
      <c r="P126" s="33">
        <f t="shared" si="15"/>
      </c>
      <c r="IU126"/>
      <c r="IV126"/>
    </row>
    <row r="127" spans="1:256" s="34" customFormat="1" ht="12.75">
      <c r="A127" s="35"/>
      <c r="B127" s="36"/>
      <c r="C127" s="35"/>
      <c r="D127" s="31"/>
      <c r="E127" s="31"/>
      <c r="F127" s="31"/>
      <c r="G127" s="32">
        <f t="shared" si="10"/>
        <v>0</v>
      </c>
      <c r="H127" s="31"/>
      <c r="I127" s="31"/>
      <c r="J127" s="32">
        <f t="shared" si="11"/>
        <v>0</v>
      </c>
      <c r="K127" s="32">
        <f t="shared" si="9"/>
        <v>0</v>
      </c>
      <c r="L127" s="35"/>
      <c r="M127" s="33">
        <f t="shared" si="12"/>
      </c>
      <c r="N127" s="33" t="b">
        <f t="shared" si="13"/>
        <v>0</v>
      </c>
      <c r="O127" s="33">
        <f t="shared" si="14"/>
      </c>
      <c r="P127" s="33">
        <f t="shared" si="15"/>
      </c>
      <c r="IT127" s="34" t="s">
        <v>25</v>
      </c>
      <c r="IU127"/>
      <c r="IV127"/>
    </row>
    <row r="128" spans="1:256" s="34" customFormat="1" ht="12.75">
      <c r="A128" s="35"/>
      <c r="B128" s="36"/>
      <c r="C128" s="35"/>
      <c r="D128" s="31"/>
      <c r="E128" s="31"/>
      <c r="F128" s="31"/>
      <c r="G128" s="32">
        <f t="shared" si="10"/>
        <v>0</v>
      </c>
      <c r="H128" s="31"/>
      <c r="I128" s="31"/>
      <c r="J128" s="32">
        <f t="shared" si="11"/>
        <v>0</v>
      </c>
      <c r="K128" s="32">
        <f t="shared" si="9"/>
        <v>0</v>
      </c>
      <c r="L128" s="35"/>
      <c r="M128" s="33">
        <f t="shared" si="12"/>
      </c>
      <c r="N128" s="33" t="b">
        <f t="shared" si="13"/>
        <v>0</v>
      </c>
      <c r="O128" s="33">
        <f t="shared" si="14"/>
      </c>
      <c r="P128" s="33">
        <f t="shared" si="15"/>
      </c>
      <c r="IU128"/>
      <c r="IV128"/>
    </row>
    <row r="129" spans="1:256" s="34" customFormat="1" ht="12.75">
      <c r="A129" s="35"/>
      <c r="B129" s="36"/>
      <c r="C129" s="35"/>
      <c r="D129" s="31"/>
      <c r="E129" s="31"/>
      <c r="F129" s="31"/>
      <c r="G129" s="32">
        <f t="shared" si="10"/>
        <v>0</v>
      </c>
      <c r="H129" s="31"/>
      <c r="I129" s="31"/>
      <c r="J129" s="32">
        <f t="shared" si="11"/>
        <v>0</v>
      </c>
      <c r="K129" s="32">
        <f t="shared" si="9"/>
        <v>0</v>
      </c>
      <c r="L129" s="35"/>
      <c r="M129" s="33">
        <f t="shared" si="12"/>
      </c>
      <c r="N129" s="33" t="b">
        <f t="shared" si="13"/>
        <v>0</v>
      </c>
      <c r="O129" s="33">
        <f t="shared" si="14"/>
      </c>
      <c r="P129" s="33">
        <f t="shared" si="15"/>
      </c>
      <c r="IU129"/>
      <c r="IV129"/>
    </row>
    <row r="130" spans="1:256" s="34" customFormat="1" ht="12.75">
      <c r="A130" s="35"/>
      <c r="B130" s="36"/>
      <c r="C130" s="35"/>
      <c r="D130" s="31"/>
      <c r="E130" s="31"/>
      <c r="F130" s="31"/>
      <c r="G130" s="32">
        <f t="shared" si="10"/>
        <v>0</v>
      </c>
      <c r="H130" s="31"/>
      <c r="I130" s="31"/>
      <c r="J130" s="32">
        <f t="shared" si="11"/>
        <v>0</v>
      </c>
      <c r="K130" s="32">
        <f t="shared" si="9"/>
        <v>0</v>
      </c>
      <c r="L130" s="35"/>
      <c r="M130" s="33">
        <f t="shared" si="12"/>
      </c>
      <c r="N130" s="33" t="b">
        <f t="shared" si="13"/>
        <v>0</v>
      </c>
      <c r="O130" s="33">
        <f t="shared" si="14"/>
      </c>
      <c r="P130" s="33">
        <f t="shared" si="15"/>
      </c>
      <c r="IU130"/>
      <c r="IV130"/>
    </row>
    <row r="131" spans="1:256" s="34" customFormat="1" ht="12.75">
      <c r="A131" s="35"/>
      <c r="B131" s="36"/>
      <c r="C131" s="35"/>
      <c r="D131" s="31"/>
      <c r="E131" s="31"/>
      <c r="F131" s="31"/>
      <c r="G131" s="32">
        <f t="shared" si="10"/>
        <v>0</v>
      </c>
      <c r="H131" s="31"/>
      <c r="I131" s="31"/>
      <c r="J131" s="32">
        <f t="shared" si="11"/>
        <v>0</v>
      </c>
      <c r="K131" s="32">
        <f t="shared" si="9"/>
        <v>0</v>
      </c>
      <c r="L131" s="35"/>
      <c r="M131" s="33">
        <f t="shared" si="12"/>
      </c>
      <c r="N131" s="33" t="b">
        <f t="shared" si="13"/>
        <v>0</v>
      </c>
      <c r="O131" s="33">
        <f t="shared" si="14"/>
      </c>
      <c r="P131" s="33">
        <f t="shared" si="15"/>
      </c>
      <c r="IU131"/>
      <c r="IV131"/>
    </row>
    <row r="132" spans="1:256" s="34" customFormat="1" ht="12.75">
      <c r="A132" s="35"/>
      <c r="B132" s="36"/>
      <c r="C132" s="35"/>
      <c r="D132" s="31"/>
      <c r="E132" s="31"/>
      <c r="F132" s="31"/>
      <c r="G132" s="32">
        <f t="shared" si="10"/>
        <v>0</v>
      </c>
      <c r="H132" s="31"/>
      <c r="I132" s="31"/>
      <c r="J132" s="32">
        <f t="shared" si="11"/>
        <v>0</v>
      </c>
      <c r="K132" s="32">
        <f t="shared" si="9"/>
        <v>0</v>
      </c>
      <c r="L132" s="35"/>
      <c r="M132" s="33">
        <f t="shared" si="12"/>
      </c>
      <c r="N132" s="33" t="b">
        <f t="shared" si="13"/>
        <v>0</v>
      </c>
      <c r="O132" s="33">
        <f t="shared" si="14"/>
      </c>
      <c r="P132" s="33">
        <f t="shared" si="15"/>
      </c>
      <c r="IU132"/>
      <c r="IV132"/>
    </row>
    <row r="133" spans="1:256" s="34" customFormat="1" ht="12.75">
      <c r="A133" s="35"/>
      <c r="B133" s="36"/>
      <c r="C133" s="35"/>
      <c r="D133" s="31"/>
      <c r="E133" s="31"/>
      <c r="F133" s="31"/>
      <c r="G133" s="32">
        <f t="shared" si="10"/>
        <v>0</v>
      </c>
      <c r="H133" s="31"/>
      <c r="I133" s="31"/>
      <c r="J133" s="32">
        <f t="shared" si="11"/>
        <v>0</v>
      </c>
      <c r="K133" s="32">
        <f t="shared" si="9"/>
        <v>0</v>
      </c>
      <c r="L133" s="35"/>
      <c r="M133" s="33">
        <f t="shared" si="12"/>
      </c>
      <c r="N133" s="33" t="b">
        <f t="shared" si="13"/>
        <v>0</v>
      </c>
      <c r="O133" s="33">
        <f t="shared" si="14"/>
      </c>
      <c r="P133" s="33">
        <f t="shared" si="15"/>
      </c>
      <c r="IU133"/>
      <c r="IV133"/>
    </row>
    <row r="134" spans="1:256" s="34" customFormat="1" ht="12.75">
      <c r="A134" s="35"/>
      <c r="B134" s="36"/>
      <c r="C134" s="35"/>
      <c r="D134" s="31"/>
      <c r="E134" s="31"/>
      <c r="F134" s="31"/>
      <c r="G134" s="32">
        <f t="shared" si="10"/>
        <v>0</v>
      </c>
      <c r="H134" s="31"/>
      <c r="I134" s="31"/>
      <c r="J134" s="32">
        <f t="shared" si="11"/>
        <v>0</v>
      </c>
      <c r="K134" s="32">
        <f aca="true" t="shared" si="16" ref="K134:K197">G134+J134</f>
        <v>0</v>
      </c>
      <c r="L134" s="35"/>
      <c r="M134" s="33">
        <f t="shared" si="12"/>
      </c>
      <c r="N134" s="33" t="b">
        <f t="shared" si="13"/>
        <v>0</v>
      </c>
      <c r="O134" s="33">
        <f t="shared" si="14"/>
      </c>
      <c r="P134" s="33">
        <f t="shared" si="15"/>
      </c>
      <c r="IU134"/>
      <c r="IV134"/>
    </row>
    <row r="135" spans="1:256" s="34" customFormat="1" ht="12.75">
      <c r="A135" s="35"/>
      <c r="B135" s="36"/>
      <c r="C135" s="35"/>
      <c r="D135" s="31"/>
      <c r="E135" s="31"/>
      <c r="F135" s="31"/>
      <c r="G135" s="32">
        <f aca="true" t="shared" si="17" ref="G135:G198">G134+E135-F135</f>
        <v>0</v>
      </c>
      <c r="H135" s="31"/>
      <c r="I135" s="31"/>
      <c r="J135" s="32">
        <f aca="true" t="shared" si="18" ref="J135:J198">J134+H135-I135</f>
        <v>0</v>
      </c>
      <c r="K135" s="32">
        <f t="shared" si="16"/>
        <v>0</v>
      </c>
      <c r="L135" s="35"/>
      <c r="M135" s="33">
        <f aca="true" t="shared" si="19" ref="M135:M198">IF(E135+F135+H135+I135=0,"",IF(OR(AND(E135&gt;0,F135+H135+I135=0),AND(H135&gt;0,E135+F135+I135=0)),"produit",IF(OR(AND(F135&gt;0,E135+H135+I135=0),AND(I135&gt;0,E135+F135+H135=0)),"charge",IF(OR(AND(F135-H135=0,E135+I135=0),AND(E135-I135=0,F135+H135=0)),"vir_int","erreur"))))</f>
      </c>
      <c r="N135" s="33" t="b">
        <f aca="true" t="shared" si="20" ref="N135:N198">IF(L135&gt;0,IF(M135="vir_int",FALSE,IF(OR(AND(M135="charge",LEFT(FIXED(L135),1)="6"),AND(M135="produit",LEFT(FIXED(L135),1)="7")),TRUE,FALSE)),FALSE)</f>
        <v>0</v>
      </c>
      <c r="O135" s="33">
        <f aca="true" t="shared" si="21" ref="O135:O198">IF(N135,IF(M135="charge",VLOOKUP(L135,C_charges,2,0),VLOOKUP(L135,C_produits,2,0)),"")</f>
      </c>
      <c r="P135" s="33">
        <f aca="true" t="shared" si="22" ref="P135:P198">IF(N135,IF(ISNA(O135),"! ! ! COMPTE INEXISTANT ! ! !",O135),IF(OR(M135="produit",M135="charge"),"! ! ! ERREUR D'IMPUTATION ! ! !",IF(M135="vir_int",IF(ISBLANK(L135),"Virement interne","! ! ! NE PAS SAISIR D'IMPUTATION ! ! !"),IF(OR(NOT(ISBLANK(L135)),M135="erreur"),"! ! ! ERREUR DE SAISIE ! ! !",""))))</f>
      </c>
      <c r="IU135"/>
      <c r="IV135"/>
    </row>
    <row r="136" spans="1:256" s="34" customFormat="1" ht="12.75">
      <c r="A136" s="35"/>
      <c r="B136" s="36"/>
      <c r="C136" s="35"/>
      <c r="D136" s="31"/>
      <c r="E136" s="31"/>
      <c r="F136" s="31"/>
      <c r="G136" s="32">
        <f t="shared" si="17"/>
        <v>0</v>
      </c>
      <c r="H136" s="31"/>
      <c r="I136" s="31"/>
      <c r="J136" s="32">
        <f t="shared" si="18"/>
        <v>0</v>
      </c>
      <c r="K136" s="32">
        <f t="shared" si="16"/>
        <v>0</v>
      </c>
      <c r="L136" s="35"/>
      <c r="M136" s="33">
        <f t="shared" si="19"/>
      </c>
      <c r="N136" s="33" t="b">
        <f t="shared" si="20"/>
        <v>0</v>
      </c>
      <c r="O136" s="33">
        <f t="shared" si="21"/>
      </c>
      <c r="P136" s="33">
        <f t="shared" si="22"/>
      </c>
      <c r="IU136"/>
      <c r="IV136"/>
    </row>
    <row r="137" spans="1:256" s="34" customFormat="1" ht="12.75">
      <c r="A137" s="35"/>
      <c r="B137" s="36"/>
      <c r="C137" s="35"/>
      <c r="D137" s="31"/>
      <c r="E137" s="31"/>
      <c r="F137" s="31"/>
      <c r="G137" s="32">
        <f t="shared" si="17"/>
        <v>0</v>
      </c>
      <c r="H137" s="31"/>
      <c r="I137" s="31"/>
      <c r="J137" s="32">
        <f t="shared" si="18"/>
        <v>0</v>
      </c>
      <c r="K137" s="32">
        <f t="shared" si="16"/>
        <v>0</v>
      </c>
      <c r="L137" s="35"/>
      <c r="M137" s="33">
        <f t="shared" si="19"/>
      </c>
      <c r="N137" s="33" t="b">
        <f t="shared" si="20"/>
        <v>0</v>
      </c>
      <c r="O137" s="33">
        <f t="shared" si="21"/>
      </c>
      <c r="P137" s="33">
        <f t="shared" si="22"/>
      </c>
      <c r="IU137"/>
      <c r="IV137"/>
    </row>
    <row r="138" spans="1:256" s="34" customFormat="1" ht="12.75">
      <c r="A138" s="35"/>
      <c r="B138" s="36"/>
      <c r="C138" s="35"/>
      <c r="D138" s="31"/>
      <c r="E138" s="31"/>
      <c r="F138" s="31"/>
      <c r="G138" s="32">
        <f t="shared" si="17"/>
        <v>0</v>
      </c>
      <c r="H138" s="31"/>
      <c r="I138" s="31"/>
      <c r="J138" s="32">
        <f t="shared" si="18"/>
        <v>0</v>
      </c>
      <c r="K138" s="32">
        <f t="shared" si="16"/>
        <v>0</v>
      </c>
      <c r="L138" s="35"/>
      <c r="M138" s="33">
        <f t="shared" si="19"/>
      </c>
      <c r="N138" s="33" t="b">
        <f t="shared" si="20"/>
        <v>0</v>
      </c>
      <c r="O138" s="33">
        <f t="shared" si="21"/>
      </c>
      <c r="P138" s="33">
        <f t="shared" si="22"/>
      </c>
      <c r="IU138"/>
      <c r="IV138"/>
    </row>
    <row r="139" spans="1:256" s="34" customFormat="1" ht="12.75">
      <c r="A139" s="35"/>
      <c r="B139" s="36"/>
      <c r="C139" s="35"/>
      <c r="D139" s="31"/>
      <c r="E139" s="31"/>
      <c r="F139" s="31"/>
      <c r="G139" s="32">
        <f t="shared" si="17"/>
        <v>0</v>
      </c>
      <c r="H139" s="31"/>
      <c r="I139" s="31"/>
      <c r="J139" s="32">
        <f t="shared" si="18"/>
        <v>0</v>
      </c>
      <c r="K139" s="32">
        <f t="shared" si="16"/>
        <v>0</v>
      </c>
      <c r="L139" s="35"/>
      <c r="M139" s="33">
        <f t="shared" si="19"/>
      </c>
      <c r="N139" s="33" t="b">
        <f t="shared" si="20"/>
        <v>0</v>
      </c>
      <c r="O139" s="33">
        <f t="shared" si="21"/>
      </c>
      <c r="P139" s="33">
        <f t="shared" si="22"/>
      </c>
      <c r="IU139"/>
      <c r="IV139"/>
    </row>
    <row r="140" spans="1:256" s="34" customFormat="1" ht="12.75">
      <c r="A140" s="35"/>
      <c r="B140" s="36"/>
      <c r="C140" s="35"/>
      <c r="D140" s="31"/>
      <c r="E140" s="31"/>
      <c r="F140" s="31"/>
      <c r="G140" s="32">
        <f t="shared" si="17"/>
        <v>0</v>
      </c>
      <c r="H140" s="31"/>
      <c r="I140" s="31"/>
      <c r="J140" s="32">
        <f t="shared" si="18"/>
        <v>0</v>
      </c>
      <c r="K140" s="32">
        <f t="shared" si="16"/>
        <v>0</v>
      </c>
      <c r="L140" s="35"/>
      <c r="M140" s="33">
        <f t="shared" si="19"/>
      </c>
      <c r="N140" s="33" t="b">
        <f t="shared" si="20"/>
        <v>0</v>
      </c>
      <c r="O140" s="33">
        <f t="shared" si="21"/>
      </c>
      <c r="P140" s="33">
        <f t="shared" si="22"/>
      </c>
      <c r="IU140"/>
      <c r="IV140"/>
    </row>
    <row r="141" spans="1:256" s="34" customFormat="1" ht="12.75">
      <c r="A141" s="35"/>
      <c r="B141" s="36"/>
      <c r="C141" s="35"/>
      <c r="D141" s="31"/>
      <c r="E141" s="31"/>
      <c r="F141" s="31"/>
      <c r="G141" s="32">
        <f t="shared" si="17"/>
        <v>0</v>
      </c>
      <c r="H141" s="31"/>
      <c r="I141" s="31"/>
      <c r="J141" s="32">
        <f t="shared" si="18"/>
        <v>0</v>
      </c>
      <c r="K141" s="32">
        <f t="shared" si="16"/>
        <v>0</v>
      </c>
      <c r="L141" s="35"/>
      <c r="M141" s="33">
        <f t="shared" si="19"/>
      </c>
      <c r="N141" s="33" t="b">
        <f t="shared" si="20"/>
        <v>0</v>
      </c>
      <c r="O141" s="33">
        <f t="shared" si="21"/>
      </c>
      <c r="P141" s="33">
        <f t="shared" si="22"/>
      </c>
      <c r="IU141"/>
      <c r="IV141"/>
    </row>
    <row r="142" spans="1:256" s="34" customFormat="1" ht="12.75">
      <c r="A142" s="35"/>
      <c r="B142" s="36"/>
      <c r="C142" s="35"/>
      <c r="D142" s="31"/>
      <c r="E142" s="31"/>
      <c r="F142" s="31"/>
      <c r="G142" s="32">
        <f t="shared" si="17"/>
        <v>0</v>
      </c>
      <c r="H142" s="31"/>
      <c r="I142" s="31"/>
      <c r="J142" s="32">
        <f t="shared" si="18"/>
        <v>0</v>
      </c>
      <c r="K142" s="32">
        <f t="shared" si="16"/>
        <v>0</v>
      </c>
      <c r="L142" s="35"/>
      <c r="M142" s="33">
        <f t="shared" si="19"/>
      </c>
      <c r="N142" s="33" t="b">
        <f t="shared" si="20"/>
        <v>0</v>
      </c>
      <c r="O142" s="33">
        <f t="shared" si="21"/>
      </c>
      <c r="P142" s="33">
        <f t="shared" si="22"/>
      </c>
      <c r="IU142"/>
      <c r="IV142"/>
    </row>
    <row r="143" spans="1:256" s="34" customFormat="1" ht="12.75">
      <c r="A143" s="35"/>
      <c r="B143" s="36"/>
      <c r="C143" s="35"/>
      <c r="D143" s="31"/>
      <c r="E143" s="31"/>
      <c r="F143" s="31"/>
      <c r="G143" s="32">
        <f t="shared" si="17"/>
        <v>0</v>
      </c>
      <c r="H143" s="31"/>
      <c r="I143" s="31"/>
      <c r="J143" s="32">
        <f t="shared" si="18"/>
        <v>0</v>
      </c>
      <c r="K143" s="32">
        <f t="shared" si="16"/>
        <v>0</v>
      </c>
      <c r="L143" s="35"/>
      <c r="M143" s="33">
        <f t="shared" si="19"/>
      </c>
      <c r="N143" s="33" t="b">
        <f t="shared" si="20"/>
        <v>0</v>
      </c>
      <c r="O143" s="33">
        <f t="shared" si="21"/>
      </c>
      <c r="P143" s="33">
        <f t="shared" si="22"/>
      </c>
      <c r="IU143"/>
      <c r="IV143"/>
    </row>
    <row r="144" spans="1:256" s="34" customFormat="1" ht="12.75">
      <c r="A144" s="35"/>
      <c r="B144" s="36"/>
      <c r="C144" s="35"/>
      <c r="D144" s="31"/>
      <c r="E144" s="31"/>
      <c r="F144" s="31"/>
      <c r="G144" s="32">
        <f t="shared" si="17"/>
        <v>0</v>
      </c>
      <c r="H144" s="31"/>
      <c r="I144" s="31"/>
      <c r="J144" s="32">
        <f t="shared" si="18"/>
        <v>0</v>
      </c>
      <c r="K144" s="32">
        <f t="shared" si="16"/>
        <v>0</v>
      </c>
      <c r="L144" s="35"/>
      <c r="M144" s="33">
        <f t="shared" si="19"/>
      </c>
      <c r="N144" s="33" t="b">
        <f t="shared" si="20"/>
        <v>0</v>
      </c>
      <c r="O144" s="33">
        <f t="shared" si="21"/>
      </c>
      <c r="P144" s="33">
        <f t="shared" si="22"/>
      </c>
      <c r="IU144"/>
      <c r="IV144"/>
    </row>
    <row r="145" spans="1:256" s="34" customFormat="1" ht="12.75">
      <c r="A145" s="35"/>
      <c r="B145" s="36"/>
      <c r="C145" s="35"/>
      <c r="D145" s="31"/>
      <c r="E145" s="31"/>
      <c r="F145" s="31"/>
      <c r="G145" s="32">
        <f t="shared" si="17"/>
        <v>0</v>
      </c>
      <c r="H145" s="31"/>
      <c r="I145" s="31"/>
      <c r="J145" s="32">
        <f t="shared" si="18"/>
        <v>0</v>
      </c>
      <c r="K145" s="32">
        <f t="shared" si="16"/>
        <v>0</v>
      </c>
      <c r="L145" s="35"/>
      <c r="M145" s="33">
        <f t="shared" si="19"/>
      </c>
      <c r="N145" s="33" t="b">
        <f t="shared" si="20"/>
        <v>0</v>
      </c>
      <c r="O145" s="33">
        <f t="shared" si="21"/>
      </c>
      <c r="P145" s="33">
        <f t="shared" si="22"/>
      </c>
      <c r="IU145"/>
      <c r="IV145"/>
    </row>
    <row r="146" spans="1:256" s="34" customFormat="1" ht="12.75">
      <c r="A146" s="35"/>
      <c r="B146" s="36"/>
      <c r="C146" s="35"/>
      <c r="D146" s="31"/>
      <c r="E146" s="31"/>
      <c r="F146" s="31"/>
      <c r="G146" s="32">
        <f t="shared" si="17"/>
        <v>0</v>
      </c>
      <c r="H146" s="31"/>
      <c r="I146" s="31"/>
      <c r="J146" s="32">
        <f t="shared" si="18"/>
        <v>0</v>
      </c>
      <c r="K146" s="32">
        <f t="shared" si="16"/>
        <v>0</v>
      </c>
      <c r="L146" s="35"/>
      <c r="M146" s="33">
        <f t="shared" si="19"/>
      </c>
      <c r="N146" s="33" t="b">
        <f t="shared" si="20"/>
        <v>0</v>
      </c>
      <c r="O146" s="33">
        <f t="shared" si="21"/>
      </c>
      <c r="P146" s="33">
        <f t="shared" si="22"/>
      </c>
      <c r="IU146"/>
      <c r="IV146"/>
    </row>
    <row r="147" spans="1:256" s="34" customFormat="1" ht="12.75">
      <c r="A147" s="35"/>
      <c r="B147" s="36"/>
      <c r="C147" s="35"/>
      <c r="D147" s="31"/>
      <c r="E147" s="31"/>
      <c r="F147" s="31"/>
      <c r="G147" s="32">
        <f t="shared" si="17"/>
        <v>0</v>
      </c>
      <c r="H147" s="31"/>
      <c r="I147" s="31"/>
      <c r="J147" s="32">
        <f t="shared" si="18"/>
        <v>0</v>
      </c>
      <c r="K147" s="32">
        <f t="shared" si="16"/>
        <v>0</v>
      </c>
      <c r="L147" s="35"/>
      <c r="M147" s="33">
        <f t="shared" si="19"/>
      </c>
      <c r="N147" s="33" t="b">
        <f t="shared" si="20"/>
        <v>0</v>
      </c>
      <c r="O147" s="33">
        <f t="shared" si="21"/>
      </c>
      <c r="P147" s="33">
        <f t="shared" si="22"/>
      </c>
      <c r="IU147"/>
      <c r="IV147"/>
    </row>
    <row r="148" spans="1:256" s="34" customFormat="1" ht="12.75">
      <c r="A148" s="35"/>
      <c r="B148" s="36"/>
      <c r="C148" s="35"/>
      <c r="D148" s="31"/>
      <c r="E148" s="31"/>
      <c r="F148" s="31"/>
      <c r="G148" s="32">
        <f t="shared" si="17"/>
        <v>0</v>
      </c>
      <c r="H148" s="31"/>
      <c r="I148" s="31"/>
      <c r="J148" s="32">
        <f t="shared" si="18"/>
        <v>0</v>
      </c>
      <c r="K148" s="32">
        <f t="shared" si="16"/>
        <v>0</v>
      </c>
      <c r="L148" s="35"/>
      <c r="M148" s="33">
        <f t="shared" si="19"/>
      </c>
      <c r="N148" s="33" t="b">
        <f t="shared" si="20"/>
        <v>0</v>
      </c>
      <c r="O148" s="33">
        <f t="shared" si="21"/>
      </c>
      <c r="P148" s="33">
        <f t="shared" si="22"/>
      </c>
      <c r="IU148"/>
      <c r="IV148"/>
    </row>
    <row r="149" spans="1:256" s="34" customFormat="1" ht="12.75">
      <c r="A149" s="35"/>
      <c r="B149" s="36"/>
      <c r="C149" s="35"/>
      <c r="D149" s="31"/>
      <c r="E149" s="31"/>
      <c r="F149" s="31"/>
      <c r="G149" s="32">
        <f t="shared" si="17"/>
        <v>0</v>
      </c>
      <c r="H149" s="31"/>
      <c r="I149" s="31"/>
      <c r="J149" s="32">
        <f t="shared" si="18"/>
        <v>0</v>
      </c>
      <c r="K149" s="32">
        <f t="shared" si="16"/>
        <v>0</v>
      </c>
      <c r="L149" s="35"/>
      <c r="M149" s="33">
        <f t="shared" si="19"/>
      </c>
      <c r="N149" s="33" t="b">
        <f t="shared" si="20"/>
        <v>0</v>
      </c>
      <c r="O149" s="33">
        <f t="shared" si="21"/>
      </c>
      <c r="P149" s="33">
        <f t="shared" si="22"/>
      </c>
      <c r="IU149"/>
      <c r="IV149"/>
    </row>
    <row r="150" spans="1:256" s="34" customFormat="1" ht="12.75">
      <c r="A150" s="35"/>
      <c r="B150" s="36"/>
      <c r="C150" s="35"/>
      <c r="D150" s="31"/>
      <c r="E150" s="31"/>
      <c r="F150" s="31"/>
      <c r="G150" s="32">
        <f t="shared" si="17"/>
        <v>0</v>
      </c>
      <c r="H150" s="31"/>
      <c r="I150" s="31"/>
      <c r="J150" s="32">
        <f t="shared" si="18"/>
        <v>0</v>
      </c>
      <c r="K150" s="32">
        <f t="shared" si="16"/>
        <v>0</v>
      </c>
      <c r="L150" s="35"/>
      <c r="M150" s="33">
        <f t="shared" si="19"/>
      </c>
      <c r="N150" s="33" t="b">
        <f t="shared" si="20"/>
        <v>0</v>
      </c>
      <c r="O150" s="33">
        <f t="shared" si="21"/>
      </c>
      <c r="P150" s="33">
        <f t="shared" si="22"/>
      </c>
      <c r="IU150"/>
      <c r="IV150"/>
    </row>
    <row r="151" spans="1:256" s="34" customFormat="1" ht="12.75">
      <c r="A151" s="35"/>
      <c r="B151" s="36"/>
      <c r="C151" s="35"/>
      <c r="D151" s="31"/>
      <c r="E151" s="31"/>
      <c r="F151" s="31"/>
      <c r="G151" s="32">
        <f t="shared" si="17"/>
        <v>0</v>
      </c>
      <c r="H151" s="31"/>
      <c r="I151" s="31"/>
      <c r="J151" s="32">
        <f t="shared" si="18"/>
        <v>0</v>
      </c>
      <c r="K151" s="32">
        <f t="shared" si="16"/>
        <v>0</v>
      </c>
      <c r="L151" s="35"/>
      <c r="M151" s="33">
        <f t="shared" si="19"/>
      </c>
      <c r="N151" s="33" t="b">
        <f t="shared" si="20"/>
        <v>0</v>
      </c>
      <c r="O151" s="33">
        <f t="shared" si="21"/>
      </c>
      <c r="P151" s="33">
        <f t="shared" si="22"/>
      </c>
      <c r="IU151"/>
      <c r="IV151"/>
    </row>
    <row r="152" spans="1:256" s="34" customFormat="1" ht="12.75">
      <c r="A152" s="35"/>
      <c r="B152" s="36"/>
      <c r="C152" s="35"/>
      <c r="D152" s="31"/>
      <c r="E152" s="31"/>
      <c r="F152" s="31"/>
      <c r="G152" s="32">
        <f t="shared" si="17"/>
        <v>0</v>
      </c>
      <c r="H152" s="31"/>
      <c r="I152" s="31"/>
      <c r="J152" s="32">
        <f t="shared" si="18"/>
        <v>0</v>
      </c>
      <c r="K152" s="32">
        <f t="shared" si="16"/>
        <v>0</v>
      </c>
      <c r="L152" s="35"/>
      <c r="M152" s="33">
        <f t="shared" si="19"/>
      </c>
      <c r="N152" s="33" t="b">
        <f t="shared" si="20"/>
        <v>0</v>
      </c>
      <c r="O152" s="33">
        <f t="shared" si="21"/>
      </c>
      <c r="P152" s="33">
        <f t="shared" si="22"/>
      </c>
      <c r="IU152"/>
      <c r="IV152"/>
    </row>
    <row r="153" spans="1:256" s="34" customFormat="1" ht="12.75">
      <c r="A153" s="35"/>
      <c r="B153" s="36"/>
      <c r="C153" s="35"/>
      <c r="D153" s="31"/>
      <c r="E153" s="31"/>
      <c r="F153" s="31"/>
      <c r="G153" s="32">
        <f t="shared" si="17"/>
        <v>0</v>
      </c>
      <c r="H153" s="31"/>
      <c r="I153" s="31"/>
      <c r="J153" s="32">
        <f t="shared" si="18"/>
        <v>0</v>
      </c>
      <c r="K153" s="32">
        <f t="shared" si="16"/>
        <v>0</v>
      </c>
      <c r="L153" s="35"/>
      <c r="M153" s="33">
        <f t="shared" si="19"/>
      </c>
      <c r="N153" s="33" t="b">
        <f t="shared" si="20"/>
        <v>0</v>
      </c>
      <c r="O153" s="33">
        <f t="shared" si="21"/>
      </c>
      <c r="P153" s="33">
        <f t="shared" si="22"/>
      </c>
      <c r="IU153"/>
      <c r="IV153"/>
    </row>
    <row r="154" spans="1:256" s="34" customFormat="1" ht="12.75">
      <c r="A154" s="35"/>
      <c r="B154" s="36"/>
      <c r="C154" s="35"/>
      <c r="D154" s="31"/>
      <c r="E154" s="31"/>
      <c r="F154" s="31"/>
      <c r="G154" s="32">
        <f t="shared" si="17"/>
        <v>0</v>
      </c>
      <c r="H154" s="31"/>
      <c r="I154" s="31"/>
      <c r="J154" s="32">
        <f t="shared" si="18"/>
        <v>0</v>
      </c>
      <c r="K154" s="32">
        <f t="shared" si="16"/>
        <v>0</v>
      </c>
      <c r="L154" s="35"/>
      <c r="M154" s="33">
        <f t="shared" si="19"/>
      </c>
      <c r="N154" s="33" t="b">
        <f t="shared" si="20"/>
        <v>0</v>
      </c>
      <c r="O154" s="33">
        <f t="shared" si="21"/>
      </c>
      <c r="P154" s="33">
        <f t="shared" si="22"/>
      </c>
      <c r="IU154"/>
      <c r="IV154"/>
    </row>
    <row r="155" spans="1:256" s="34" customFormat="1" ht="12.75">
      <c r="A155" s="35"/>
      <c r="B155" s="36"/>
      <c r="C155" s="35"/>
      <c r="D155" s="31"/>
      <c r="E155" s="31"/>
      <c r="F155" s="31"/>
      <c r="G155" s="32">
        <f t="shared" si="17"/>
        <v>0</v>
      </c>
      <c r="H155" s="31"/>
      <c r="I155" s="31"/>
      <c r="J155" s="32">
        <f t="shared" si="18"/>
        <v>0</v>
      </c>
      <c r="K155" s="32">
        <f t="shared" si="16"/>
        <v>0</v>
      </c>
      <c r="L155" s="35"/>
      <c r="M155" s="33">
        <f t="shared" si="19"/>
      </c>
      <c r="N155" s="33" t="b">
        <f t="shared" si="20"/>
        <v>0</v>
      </c>
      <c r="O155" s="33">
        <f t="shared" si="21"/>
      </c>
      <c r="P155" s="33">
        <f t="shared" si="22"/>
      </c>
      <c r="IU155"/>
      <c r="IV155"/>
    </row>
    <row r="156" spans="1:256" s="34" customFormat="1" ht="12.75">
      <c r="A156" s="35"/>
      <c r="B156" s="36"/>
      <c r="C156" s="35"/>
      <c r="D156" s="31"/>
      <c r="E156" s="31"/>
      <c r="F156" s="31"/>
      <c r="G156" s="32">
        <f t="shared" si="17"/>
        <v>0</v>
      </c>
      <c r="H156" s="31"/>
      <c r="I156" s="31"/>
      <c r="J156" s="32">
        <f t="shared" si="18"/>
        <v>0</v>
      </c>
      <c r="K156" s="32">
        <f t="shared" si="16"/>
        <v>0</v>
      </c>
      <c r="L156" s="35"/>
      <c r="M156" s="33">
        <f t="shared" si="19"/>
      </c>
      <c r="N156" s="33" t="b">
        <f t="shared" si="20"/>
        <v>0</v>
      </c>
      <c r="O156" s="33">
        <f t="shared" si="21"/>
      </c>
      <c r="P156" s="33">
        <f t="shared" si="22"/>
      </c>
      <c r="IU156"/>
      <c r="IV156"/>
    </row>
    <row r="157" spans="1:256" s="34" customFormat="1" ht="12.75">
      <c r="A157" s="35"/>
      <c r="B157" s="36"/>
      <c r="C157" s="35"/>
      <c r="D157" s="31"/>
      <c r="E157" s="31"/>
      <c r="F157" s="31"/>
      <c r="G157" s="32">
        <f t="shared" si="17"/>
        <v>0</v>
      </c>
      <c r="H157" s="31"/>
      <c r="I157" s="31"/>
      <c r="J157" s="32">
        <f t="shared" si="18"/>
        <v>0</v>
      </c>
      <c r="K157" s="32">
        <f t="shared" si="16"/>
        <v>0</v>
      </c>
      <c r="L157" s="35"/>
      <c r="M157" s="33">
        <f t="shared" si="19"/>
      </c>
      <c r="N157" s="33" t="b">
        <f t="shared" si="20"/>
        <v>0</v>
      </c>
      <c r="O157" s="33">
        <f t="shared" si="21"/>
      </c>
      <c r="P157" s="33">
        <f t="shared" si="22"/>
      </c>
      <c r="IU157"/>
      <c r="IV157"/>
    </row>
    <row r="158" spans="1:256" s="34" customFormat="1" ht="12.75">
      <c r="A158" s="35"/>
      <c r="B158" s="36"/>
      <c r="C158" s="35"/>
      <c r="D158" s="31"/>
      <c r="E158" s="31"/>
      <c r="F158" s="31"/>
      <c r="G158" s="32">
        <f t="shared" si="17"/>
        <v>0</v>
      </c>
      <c r="H158" s="31"/>
      <c r="I158" s="31"/>
      <c r="J158" s="32">
        <f t="shared" si="18"/>
        <v>0</v>
      </c>
      <c r="K158" s="32">
        <f t="shared" si="16"/>
        <v>0</v>
      </c>
      <c r="L158" s="35"/>
      <c r="M158" s="33">
        <f t="shared" si="19"/>
      </c>
      <c r="N158" s="33" t="b">
        <f t="shared" si="20"/>
        <v>0</v>
      </c>
      <c r="O158" s="33">
        <f t="shared" si="21"/>
      </c>
      <c r="P158" s="33">
        <f t="shared" si="22"/>
      </c>
      <c r="IU158"/>
      <c r="IV158"/>
    </row>
    <row r="159" spans="1:256" s="34" customFormat="1" ht="12.75">
      <c r="A159" s="35"/>
      <c r="B159" s="36"/>
      <c r="C159" s="35"/>
      <c r="D159" s="31"/>
      <c r="E159" s="31"/>
      <c r="F159" s="31"/>
      <c r="G159" s="32">
        <f t="shared" si="17"/>
        <v>0</v>
      </c>
      <c r="H159" s="31"/>
      <c r="I159" s="31"/>
      <c r="J159" s="32">
        <f t="shared" si="18"/>
        <v>0</v>
      </c>
      <c r="K159" s="32">
        <f t="shared" si="16"/>
        <v>0</v>
      </c>
      <c r="L159" s="35"/>
      <c r="M159" s="33">
        <f t="shared" si="19"/>
      </c>
      <c r="N159" s="33" t="b">
        <f t="shared" si="20"/>
        <v>0</v>
      </c>
      <c r="O159" s="33">
        <f t="shared" si="21"/>
      </c>
      <c r="P159" s="33">
        <f t="shared" si="22"/>
      </c>
      <c r="IU159"/>
      <c r="IV159"/>
    </row>
    <row r="160" spans="1:256" s="34" customFormat="1" ht="12.75">
      <c r="A160" s="35"/>
      <c r="B160" s="36"/>
      <c r="C160" s="35"/>
      <c r="D160" s="31"/>
      <c r="E160" s="31"/>
      <c r="F160" s="31"/>
      <c r="G160" s="32">
        <f t="shared" si="17"/>
        <v>0</v>
      </c>
      <c r="H160" s="31"/>
      <c r="I160" s="31"/>
      <c r="J160" s="32">
        <f t="shared" si="18"/>
        <v>0</v>
      </c>
      <c r="K160" s="32">
        <f t="shared" si="16"/>
        <v>0</v>
      </c>
      <c r="L160" s="35"/>
      <c r="M160" s="33">
        <f t="shared" si="19"/>
      </c>
      <c r="N160" s="33" t="b">
        <f t="shared" si="20"/>
        <v>0</v>
      </c>
      <c r="O160" s="33">
        <f t="shared" si="21"/>
      </c>
      <c r="P160" s="33">
        <f t="shared" si="22"/>
      </c>
      <c r="IU160"/>
      <c r="IV160"/>
    </row>
    <row r="161" spans="1:256" s="34" customFormat="1" ht="12.75">
      <c r="A161" s="35"/>
      <c r="B161" s="36"/>
      <c r="C161" s="35"/>
      <c r="D161" s="31"/>
      <c r="E161" s="31"/>
      <c r="F161" s="31"/>
      <c r="G161" s="32">
        <f t="shared" si="17"/>
        <v>0</v>
      </c>
      <c r="H161" s="31"/>
      <c r="I161" s="31"/>
      <c r="J161" s="32">
        <f t="shared" si="18"/>
        <v>0</v>
      </c>
      <c r="K161" s="32">
        <f t="shared" si="16"/>
        <v>0</v>
      </c>
      <c r="L161" s="35"/>
      <c r="M161" s="33">
        <f t="shared" si="19"/>
      </c>
      <c r="N161" s="33" t="b">
        <f t="shared" si="20"/>
        <v>0</v>
      </c>
      <c r="O161" s="33">
        <f t="shared" si="21"/>
      </c>
      <c r="P161" s="33">
        <f t="shared" si="22"/>
      </c>
      <c r="IU161"/>
      <c r="IV161"/>
    </row>
    <row r="162" spans="1:256" s="34" customFormat="1" ht="12.75">
      <c r="A162" s="35"/>
      <c r="B162" s="36"/>
      <c r="C162" s="35"/>
      <c r="D162" s="31"/>
      <c r="E162" s="31"/>
      <c r="F162" s="31"/>
      <c r="G162" s="32">
        <f t="shared" si="17"/>
        <v>0</v>
      </c>
      <c r="H162" s="31"/>
      <c r="I162" s="31"/>
      <c r="J162" s="32">
        <f t="shared" si="18"/>
        <v>0</v>
      </c>
      <c r="K162" s="32">
        <f t="shared" si="16"/>
        <v>0</v>
      </c>
      <c r="L162" s="35"/>
      <c r="M162" s="33">
        <f t="shared" si="19"/>
      </c>
      <c r="N162" s="33" t="b">
        <f t="shared" si="20"/>
        <v>0</v>
      </c>
      <c r="O162" s="33">
        <f t="shared" si="21"/>
      </c>
      <c r="P162" s="33">
        <f t="shared" si="22"/>
      </c>
      <c r="IU162"/>
      <c r="IV162"/>
    </row>
    <row r="163" spans="1:256" s="34" customFormat="1" ht="12.75">
      <c r="A163" s="35"/>
      <c r="B163" s="36"/>
      <c r="C163" s="35"/>
      <c r="D163" s="31"/>
      <c r="E163" s="31"/>
      <c r="F163" s="31"/>
      <c r="G163" s="32">
        <f t="shared" si="17"/>
        <v>0</v>
      </c>
      <c r="H163" s="31"/>
      <c r="I163" s="31"/>
      <c r="J163" s="32">
        <f t="shared" si="18"/>
        <v>0</v>
      </c>
      <c r="K163" s="32">
        <f t="shared" si="16"/>
        <v>0</v>
      </c>
      <c r="L163" s="35"/>
      <c r="M163" s="33">
        <f t="shared" si="19"/>
      </c>
      <c r="N163" s="33" t="b">
        <f t="shared" si="20"/>
        <v>0</v>
      </c>
      <c r="O163" s="33">
        <f t="shared" si="21"/>
      </c>
      <c r="P163" s="33">
        <f t="shared" si="22"/>
      </c>
      <c r="IU163"/>
      <c r="IV163"/>
    </row>
    <row r="164" spans="1:256" s="34" customFormat="1" ht="12.75">
      <c r="A164" s="35"/>
      <c r="B164" s="36"/>
      <c r="C164" s="35"/>
      <c r="D164" s="31"/>
      <c r="E164" s="31"/>
      <c r="F164" s="31"/>
      <c r="G164" s="32">
        <f t="shared" si="17"/>
        <v>0</v>
      </c>
      <c r="H164" s="31"/>
      <c r="I164" s="31"/>
      <c r="J164" s="32">
        <f t="shared" si="18"/>
        <v>0</v>
      </c>
      <c r="K164" s="32">
        <f t="shared" si="16"/>
        <v>0</v>
      </c>
      <c r="L164" s="35"/>
      <c r="M164" s="33">
        <f t="shared" si="19"/>
      </c>
      <c r="N164" s="33" t="b">
        <f t="shared" si="20"/>
        <v>0</v>
      </c>
      <c r="O164" s="33">
        <f t="shared" si="21"/>
      </c>
      <c r="P164" s="33">
        <f t="shared" si="22"/>
      </c>
      <c r="IU164"/>
      <c r="IV164"/>
    </row>
    <row r="165" spans="1:256" s="34" customFormat="1" ht="12.75">
      <c r="A165" s="35"/>
      <c r="B165" s="36"/>
      <c r="C165" s="35"/>
      <c r="D165" s="31"/>
      <c r="E165" s="31"/>
      <c r="F165" s="31"/>
      <c r="G165" s="32">
        <f t="shared" si="17"/>
        <v>0</v>
      </c>
      <c r="H165" s="31"/>
      <c r="I165" s="31"/>
      <c r="J165" s="32">
        <f t="shared" si="18"/>
        <v>0</v>
      </c>
      <c r="K165" s="32">
        <f t="shared" si="16"/>
        <v>0</v>
      </c>
      <c r="L165" s="35"/>
      <c r="M165" s="33">
        <f t="shared" si="19"/>
      </c>
      <c r="N165" s="33" t="b">
        <f t="shared" si="20"/>
        <v>0</v>
      </c>
      <c r="O165" s="33">
        <f t="shared" si="21"/>
      </c>
      <c r="P165" s="33">
        <f t="shared" si="22"/>
      </c>
      <c r="IU165"/>
      <c r="IV165"/>
    </row>
    <row r="166" spans="1:256" s="34" customFormat="1" ht="12.75">
      <c r="A166" s="35"/>
      <c r="B166" s="36"/>
      <c r="C166" s="35"/>
      <c r="D166" s="31"/>
      <c r="E166" s="31"/>
      <c r="F166" s="31"/>
      <c r="G166" s="32">
        <f t="shared" si="17"/>
        <v>0</v>
      </c>
      <c r="H166" s="31"/>
      <c r="I166" s="31"/>
      <c r="J166" s="32">
        <f t="shared" si="18"/>
        <v>0</v>
      </c>
      <c r="K166" s="32">
        <f t="shared" si="16"/>
        <v>0</v>
      </c>
      <c r="L166" s="35"/>
      <c r="M166" s="33">
        <f t="shared" si="19"/>
      </c>
      <c r="N166" s="33" t="b">
        <f t="shared" si="20"/>
        <v>0</v>
      </c>
      <c r="O166" s="33">
        <f t="shared" si="21"/>
      </c>
      <c r="P166" s="33">
        <f t="shared" si="22"/>
      </c>
      <c r="IU166"/>
      <c r="IV166"/>
    </row>
    <row r="167" spans="1:256" s="34" customFormat="1" ht="12.75">
      <c r="A167" s="35"/>
      <c r="B167" s="36"/>
      <c r="C167" s="35"/>
      <c r="D167" s="31"/>
      <c r="E167" s="37"/>
      <c r="F167" s="31"/>
      <c r="G167" s="32">
        <f t="shared" si="17"/>
        <v>0</v>
      </c>
      <c r="H167" s="31"/>
      <c r="I167" s="37"/>
      <c r="J167" s="32">
        <f t="shared" si="18"/>
        <v>0</v>
      </c>
      <c r="K167" s="32">
        <f t="shared" si="16"/>
        <v>0</v>
      </c>
      <c r="L167" s="35"/>
      <c r="M167" s="33">
        <f t="shared" si="19"/>
      </c>
      <c r="N167" s="33" t="b">
        <f t="shared" si="20"/>
        <v>0</v>
      </c>
      <c r="O167" s="33">
        <f t="shared" si="21"/>
      </c>
      <c r="P167" s="33">
        <f t="shared" si="22"/>
      </c>
      <c r="IU167"/>
      <c r="IV167"/>
    </row>
    <row r="168" spans="1:256" s="34" customFormat="1" ht="12.75">
      <c r="A168" s="35"/>
      <c r="B168" s="36"/>
      <c r="C168" s="35"/>
      <c r="D168" s="31"/>
      <c r="E168" s="31"/>
      <c r="F168" s="31"/>
      <c r="G168" s="32">
        <f t="shared" si="17"/>
        <v>0</v>
      </c>
      <c r="H168" s="31"/>
      <c r="I168" s="31"/>
      <c r="J168" s="32">
        <f t="shared" si="18"/>
        <v>0</v>
      </c>
      <c r="K168" s="32">
        <f t="shared" si="16"/>
        <v>0</v>
      </c>
      <c r="L168" s="35"/>
      <c r="M168" s="33">
        <f t="shared" si="19"/>
      </c>
      <c r="N168" s="33" t="b">
        <f t="shared" si="20"/>
        <v>0</v>
      </c>
      <c r="O168" s="33">
        <f t="shared" si="21"/>
      </c>
      <c r="P168" s="33">
        <f t="shared" si="22"/>
      </c>
      <c r="IU168"/>
      <c r="IV168"/>
    </row>
    <row r="169" spans="1:256" s="34" customFormat="1" ht="12.75">
      <c r="A169" s="35"/>
      <c r="B169" s="36"/>
      <c r="C169" s="35"/>
      <c r="D169" s="31"/>
      <c r="E169" s="31"/>
      <c r="F169" s="31"/>
      <c r="G169" s="32">
        <f t="shared" si="17"/>
        <v>0</v>
      </c>
      <c r="H169" s="31"/>
      <c r="I169" s="31"/>
      <c r="J169" s="32">
        <f t="shared" si="18"/>
        <v>0</v>
      </c>
      <c r="K169" s="32">
        <f t="shared" si="16"/>
        <v>0</v>
      </c>
      <c r="L169" s="35"/>
      <c r="M169" s="33">
        <f t="shared" si="19"/>
      </c>
      <c r="N169" s="33" t="b">
        <f t="shared" si="20"/>
        <v>0</v>
      </c>
      <c r="O169" s="33">
        <f t="shared" si="21"/>
      </c>
      <c r="P169" s="33">
        <f t="shared" si="22"/>
      </c>
      <c r="IU169"/>
      <c r="IV169"/>
    </row>
    <row r="170" spans="1:256" s="34" customFormat="1" ht="12.75">
      <c r="A170" s="35"/>
      <c r="B170" s="36"/>
      <c r="C170" s="35"/>
      <c r="D170" s="31"/>
      <c r="E170" s="31"/>
      <c r="F170" s="31"/>
      <c r="G170" s="32">
        <f t="shared" si="17"/>
        <v>0</v>
      </c>
      <c r="H170" s="31"/>
      <c r="I170" s="31"/>
      <c r="J170" s="32">
        <f t="shared" si="18"/>
        <v>0</v>
      </c>
      <c r="K170" s="32">
        <f t="shared" si="16"/>
        <v>0</v>
      </c>
      <c r="L170" s="35"/>
      <c r="M170" s="33">
        <f t="shared" si="19"/>
      </c>
      <c r="N170" s="33" t="b">
        <f t="shared" si="20"/>
        <v>0</v>
      </c>
      <c r="O170" s="33">
        <f t="shared" si="21"/>
      </c>
      <c r="P170" s="33">
        <f t="shared" si="22"/>
      </c>
      <c r="IU170"/>
      <c r="IV170"/>
    </row>
    <row r="171" spans="1:256" s="34" customFormat="1" ht="12.75">
      <c r="A171" s="35"/>
      <c r="B171" s="36"/>
      <c r="C171" s="35"/>
      <c r="D171" s="31"/>
      <c r="E171" s="31"/>
      <c r="F171" s="31"/>
      <c r="G171" s="32">
        <f t="shared" si="17"/>
        <v>0</v>
      </c>
      <c r="H171" s="31"/>
      <c r="I171" s="31"/>
      <c r="J171" s="32">
        <f t="shared" si="18"/>
        <v>0</v>
      </c>
      <c r="K171" s="32">
        <f t="shared" si="16"/>
        <v>0</v>
      </c>
      <c r="L171" s="35"/>
      <c r="M171" s="33">
        <f t="shared" si="19"/>
      </c>
      <c r="N171" s="33" t="b">
        <f t="shared" si="20"/>
        <v>0</v>
      </c>
      <c r="O171" s="33">
        <f t="shared" si="21"/>
      </c>
      <c r="P171" s="33">
        <f t="shared" si="22"/>
      </c>
      <c r="IU171"/>
      <c r="IV171"/>
    </row>
    <row r="172" spans="1:256" s="34" customFormat="1" ht="12.75">
      <c r="A172" s="35"/>
      <c r="B172" s="36"/>
      <c r="C172" s="35"/>
      <c r="D172" s="31"/>
      <c r="E172" s="31"/>
      <c r="F172" s="31"/>
      <c r="G172" s="32">
        <f t="shared" si="17"/>
        <v>0</v>
      </c>
      <c r="H172" s="31"/>
      <c r="I172" s="31"/>
      <c r="J172" s="32">
        <f t="shared" si="18"/>
        <v>0</v>
      </c>
      <c r="K172" s="32">
        <f t="shared" si="16"/>
        <v>0</v>
      </c>
      <c r="L172" s="35"/>
      <c r="M172" s="33">
        <f t="shared" si="19"/>
      </c>
      <c r="N172" s="33" t="b">
        <f t="shared" si="20"/>
        <v>0</v>
      </c>
      <c r="O172" s="33">
        <f t="shared" si="21"/>
      </c>
      <c r="P172" s="33">
        <f t="shared" si="22"/>
      </c>
      <c r="IU172"/>
      <c r="IV172"/>
    </row>
    <row r="173" spans="1:256" s="34" customFormat="1" ht="12.75">
      <c r="A173" s="35"/>
      <c r="B173" s="36"/>
      <c r="C173" s="35"/>
      <c r="D173" s="31"/>
      <c r="E173" s="31"/>
      <c r="F173" s="31"/>
      <c r="G173" s="32">
        <f t="shared" si="17"/>
        <v>0</v>
      </c>
      <c r="H173" s="31"/>
      <c r="I173" s="31"/>
      <c r="J173" s="32">
        <f t="shared" si="18"/>
        <v>0</v>
      </c>
      <c r="K173" s="32">
        <f t="shared" si="16"/>
        <v>0</v>
      </c>
      <c r="L173" s="35"/>
      <c r="M173" s="33">
        <f t="shared" si="19"/>
      </c>
      <c r="N173" s="33" t="b">
        <f t="shared" si="20"/>
        <v>0</v>
      </c>
      <c r="O173" s="33">
        <f t="shared" si="21"/>
      </c>
      <c r="P173" s="33">
        <f t="shared" si="22"/>
      </c>
      <c r="IU173"/>
      <c r="IV173"/>
    </row>
    <row r="174" spans="1:256" s="34" customFormat="1" ht="12.75">
      <c r="A174" s="35"/>
      <c r="B174" s="36"/>
      <c r="C174" s="35"/>
      <c r="D174" s="31"/>
      <c r="E174" s="31"/>
      <c r="F174" s="31"/>
      <c r="G174" s="32">
        <f t="shared" si="17"/>
        <v>0</v>
      </c>
      <c r="H174" s="31"/>
      <c r="I174" s="31"/>
      <c r="J174" s="32">
        <f t="shared" si="18"/>
        <v>0</v>
      </c>
      <c r="K174" s="32">
        <f t="shared" si="16"/>
        <v>0</v>
      </c>
      <c r="L174" s="35"/>
      <c r="M174" s="33">
        <f t="shared" si="19"/>
      </c>
      <c r="N174" s="33" t="b">
        <f t="shared" si="20"/>
        <v>0</v>
      </c>
      <c r="O174" s="33">
        <f t="shared" si="21"/>
      </c>
      <c r="P174" s="33">
        <f t="shared" si="22"/>
      </c>
      <c r="IU174"/>
      <c r="IV174"/>
    </row>
    <row r="175" spans="1:256" s="34" customFormat="1" ht="12.75">
      <c r="A175" s="35"/>
      <c r="B175" s="36"/>
      <c r="C175" s="35"/>
      <c r="D175" s="31"/>
      <c r="E175" s="31"/>
      <c r="F175" s="31"/>
      <c r="G175" s="32">
        <f t="shared" si="17"/>
        <v>0</v>
      </c>
      <c r="H175" s="31"/>
      <c r="I175" s="31"/>
      <c r="J175" s="32">
        <f t="shared" si="18"/>
        <v>0</v>
      </c>
      <c r="K175" s="32">
        <f t="shared" si="16"/>
        <v>0</v>
      </c>
      <c r="L175" s="35"/>
      <c r="M175" s="33">
        <f t="shared" si="19"/>
      </c>
      <c r="N175" s="33" t="b">
        <f t="shared" si="20"/>
        <v>0</v>
      </c>
      <c r="O175" s="33">
        <f t="shared" si="21"/>
      </c>
      <c r="P175" s="33">
        <f t="shared" si="22"/>
      </c>
      <c r="IU175"/>
      <c r="IV175"/>
    </row>
    <row r="176" spans="1:256" s="34" customFormat="1" ht="12.75">
      <c r="A176" s="35"/>
      <c r="B176" s="36"/>
      <c r="C176" s="35"/>
      <c r="D176" s="31"/>
      <c r="E176" s="31"/>
      <c r="F176" s="31"/>
      <c r="G176" s="32">
        <f t="shared" si="17"/>
        <v>0</v>
      </c>
      <c r="H176" s="31"/>
      <c r="I176" s="31"/>
      <c r="J176" s="32">
        <f t="shared" si="18"/>
        <v>0</v>
      </c>
      <c r="K176" s="32">
        <f t="shared" si="16"/>
        <v>0</v>
      </c>
      <c r="L176" s="35"/>
      <c r="M176" s="33">
        <f t="shared" si="19"/>
      </c>
      <c r="N176" s="33" t="b">
        <f t="shared" si="20"/>
        <v>0</v>
      </c>
      <c r="O176" s="33">
        <f t="shared" si="21"/>
      </c>
      <c r="P176" s="33">
        <f t="shared" si="22"/>
      </c>
      <c r="IU176"/>
      <c r="IV176"/>
    </row>
    <row r="177" spans="1:256" s="34" customFormat="1" ht="12.75">
      <c r="A177" s="35"/>
      <c r="B177" s="36"/>
      <c r="C177" s="35"/>
      <c r="D177" s="31"/>
      <c r="E177" s="31"/>
      <c r="F177" s="31"/>
      <c r="G177" s="32">
        <f t="shared" si="17"/>
        <v>0</v>
      </c>
      <c r="H177" s="31"/>
      <c r="I177" s="31"/>
      <c r="J177" s="32">
        <f t="shared" si="18"/>
        <v>0</v>
      </c>
      <c r="K177" s="32">
        <f t="shared" si="16"/>
        <v>0</v>
      </c>
      <c r="L177" s="35"/>
      <c r="M177" s="33">
        <f t="shared" si="19"/>
      </c>
      <c r="N177" s="33" t="b">
        <f t="shared" si="20"/>
        <v>0</v>
      </c>
      <c r="O177" s="33">
        <f t="shared" si="21"/>
      </c>
      <c r="P177" s="33">
        <f t="shared" si="22"/>
      </c>
      <c r="IU177"/>
      <c r="IV177"/>
    </row>
    <row r="178" spans="1:256" s="34" customFormat="1" ht="12.75">
      <c r="A178" s="35"/>
      <c r="B178" s="36"/>
      <c r="C178" s="35"/>
      <c r="D178" s="31"/>
      <c r="E178" s="31"/>
      <c r="F178" s="31"/>
      <c r="G178" s="32">
        <f t="shared" si="17"/>
        <v>0</v>
      </c>
      <c r="H178" s="31"/>
      <c r="I178" s="31"/>
      <c r="J178" s="32">
        <f t="shared" si="18"/>
        <v>0</v>
      </c>
      <c r="K178" s="32">
        <f t="shared" si="16"/>
        <v>0</v>
      </c>
      <c r="L178" s="35"/>
      <c r="M178" s="33">
        <f t="shared" si="19"/>
      </c>
      <c r="N178" s="33" t="b">
        <f t="shared" si="20"/>
        <v>0</v>
      </c>
      <c r="O178" s="33">
        <f t="shared" si="21"/>
      </c>
      <c r="P178" s="33">
        <f t="shared" si="22"/>
      </c>
      <c r="IU178"/>
      <c r="IV178"/>
    </row>
    <row r="179" spans="1:256" s="34" customFormat="1" ht="12.75">
      <c r="A179" s="35"/>
      <c r="B179" s="36"/>
      <c r="C179" s="35"/>
      <c r="D179" s="31"/>
      <c r="E179" s="31"/>
      <c r="F179" s="31"/>
      <c r="G179" s="32">
        <f t="shared" si="17"/>
        <v>0</v>
      </c>
      <c r="H179" s="31"/>
      <c r="I179" s="31"/>
      <c r="J179" s="32">
        <f t="shared" si="18"/>
        <v>0</v>
      </c>
      <c r="K179" s="32">
        <f t="shared" si="16"/>
        <v>0</v>
      </c>
      <c r="L179" s="35"/>
      <c r="M179" s="33">
        <f t="shared" si="19"/>
      </c>
      <c r="N179" s="33" t="b">
        <f t="shared" si="20"/>
        <v>0</v>
      </c>
      <c r="O179" s="33">
        <f t="shared" si="21"/>
      </c>
      <c r="P179" s="33">
        <f t="shared" si="22"/>
      </c>
      <c r="IU179"/>
      <c r="IV179"/>
    </row>
    <row r="180" spans="1:256" s="34" customFormat="1" ht="12.75">
      <c r="A180" s="35"/>
      <c r="B180" s="36"/>
      <c r="C180" s="35"/>
      <c r="D180" s="31"/>
      <c r="E180" s="31"/>
      <c r="F180" s="31"/>
      <c r="G180" s="32">
        <f t="shared" si="17"/>
        <v>0</v>
      </c>
      <c r="H180" s="31"/>
      <c r="I180" s="31"/>
      <c r="J180" s="32">
        <f t="shared" si="18"/>
        <v>0</v>
      </c>
      <c r="K180" s="32">
        <f t="shared" si="16"/>
        <v>0</v>
      </c>
      <c r="L180" s="35"/>
      <c r="M180" s="33">
        <f t="shared" si="19"/>
      </c>
      <c r="N180" s="33" t="b">
        <f t="shared" si="20"/>
        <v>0</v>
      </c>
      <c r="O180" s="33">
        <f t="shared" si="21"/>
      </c>
      <c r="P180" s="33">
        <f t="shared" si="22"/>
      </c>
      <c r="IU180"/>
      <c r="IV180"/>
    </row>
    <row r="181" spans="1:256" s="34" customFormat="1" ht="12.75">
      <c r="A181" s="35"/>
      <c r="B181" s="36"/>
      <c r="C181" s="35"/>
      <c r="D181" s="31"/>
      <c r="E181" s="31"/>
      <c r="F181" s="31"/>
      <c r="G181" s="32">
        <f t="shared" si="17"/>
        <v>0</v>
      </c>
      <c r="H181" s="31"/>
      <c r="I181" s="31"/>
      <c r="J181" s="32">
        <f t="shared" si="18"/>
        <v>0</v>
      </c>
      <c r="K181" s="32">
        <f t="shared" si="16"/>
        <v>0</v>
      </c>
      <c r="L181" s="35"/>
      <c r="M181" s="33">
        <f t="shared" si="19"/>
      </c>
      <c r="N181" s="33" t="b">
        <f t="shared" si="20"/>
        <v>0</v>
      </c>
      <c r="O181" s="33">
        <f t="shared" si="21"/>
      </c>
      <c r="P181" s="33">
        <f t="shared" si="22"/>
      </c>
      <c r="IU181"/>
      <c r="IV181"/>
    </row>
    <row r="182" spans="1:256" s="34" customFormat="1" ht="12.75">
      <c r="A182" s="35"/>
      <c r="B182" s="36"/>
      <c r="C182" s="35"/>
      <c r="D182" s="31"/>
      <c r="E182" s="31"/>
      <c r="F182" s="31"/>
      <c r="G182" s="32">
        <f t="shared" si="17"/>
        <v>0</v>
      </c>
      <c r="H182" s="31"/>
      <c r="I182" s="31"/>
      <c r="J182" s="32">
        <f t="shared" si="18"/>
        <v>0</v>
      </c>
      <c r="K182" s="32">
        <f t="shared" si="16"/>
        <v>0</v>
      </c>
      <c r="L182" s="35"/>
      <c r="M182" s="33">
        <f t="shared" si="19"/>
      </c>
      <c r="N182" s="33" t="b">
        <f t="shared" si="20"/>
        <v>0</v>
      </c>
      <c r="O182" s="33">
        <f t="shared" si="21"/>
      </c>
      <c r="P182" s="33">
        <f t="shared" si="22"/>
      </c>
      <c r="IU182"/>
      <c r="IV182"/>
    </row>
    <row r="183" spans="1:256" s="34" customFormat="1" ht="12.75">
      <c r="A183" s="35"/>
      <c r="B183" s="36"/>
      <c r="C183" s="35"/>
      <c r="D183" s="31"/>
      <c r="E183" s="31"/>
      <c r="F183" s="31"/>
      <c r="G183" s="32">
        <f t="shared" si="17"/>
        <v>0</v>
      </c>
      <c r="H183" s="31"/>
      <c r="I183" s="31"/>
      <c r="J183" s="32">
        <f t="shared" si="18"/>
        <v>0</v>
      </c>
      <c r="K183" s="32">
        <f t="shared" si="16"/>
        <v>0</v>
      </c>
      <c r="L183" s="35"/>
      <c r="M183" s="33">
        <f t="shared" si="19"/>
      </c>
      <c r="N183" s="33" t="b">
        <f t="shared" si="20"/>
        <v>0</v>
      </c>
      <c r="O183" s="33">
        <f t="shared" si="21"/>
      </c>
      <c r="P183" s="33">
        <f t="shared" si="22"/>
      </c>
      <c r="IU183"/>
      <c r="IV183"/>
    </row>
    <row r="184" spans="1:256" s="34" customFormat="1" ht="12.75">
      <c r="A184" s="35"/>
      <c r="B184" s="36"/>
      <c r="C184" s="35"/>
      <c r="D184" s="31"/>
      <c r="E184" s="31"/>
      <c r="F184" s="31"/>
      <c r="G184" s="32">
        <f t="shared" si="17"/>
        <v>0</v>
      </c>
      <c r="H184" s="31"/>
      <c r="I184" s="31"/>
      <c r="J184" s="32">
        <f t="shared" si="18"/>
        <v>0</v>
      </c>
      <c r="K184" s="32">
        <f t="shared" si="16"/>
        <v>0</v>
      </c>
      <c r="L184" s="35"/>
      <c r="M184" s="33">
        <f t="shared" si="19"/>
      </c>
      <c r="N184" s="33" t="b">
        <f t="shared" si="20"/>
        <v>0</v>
      </c>
      <c r="O184" s="33">
        <f t="shared" si="21"/>
      </c>
      <c r="P184" s="33">
        <f t="shared" si="22"/>
      </c>
      <c r="IU184"/>
      <c r="IV184"/>
    </row>
    <row r="185" spans="1:256" s="34" customFormat="1" ht="12.75">
      <c r="A185" s="35"/>
      <c r="B185" s="36"/>
      <c r="C185" s="35"/>
      <c r="D185" s="31"/>
      <c r="E185" s="31"/>
      <c r="F185" s="31"/>
      <c r="G185" s="32">
        <f t="shared" si="17"/>
        <v>0</v>
      </c>
      <c r="H185" s="31"/>
      <c r="I185" s="31"/>
      <c r="J185" s="32">
        <f t="shared" si="18"/>
        <v>0</v>
      </c>
      <c r="K185" s="32">
        <f t="shared" si="16"/>
        <v>0</v>
      </c>
      <c r="L185" s="35"/>
      <c r="M185" s="33">
        <f t="shared" si="19"/>
      </c>
      <c r="N185" s="33" t="b">
        <f t="shared" si="20"/>
        <v>0</v>
      </c>
      <c r="O185" s="33">
        <f t="shared" si="21"/>
      </c>
      <c r="P185" s="33">
        <f t="shared" si="22"/>
      </c>
      <c r="IU185"/>
      <c r="IV185"/>
    </row>
    <row r="186" spans="1:256" s="34" customFormat="1" ht="12.75">
      <c r="A186" s="35"/>
      <c r="B186" s="36"/>
      <c r="C186" s="35"/>
      <c r="D186" s="31"/>
      <c r="E186" s="31"/>
      <c r="F186" s="31"/>
      <c r="G186" s="32">
        <f t="shared" si="17"/>
        <v>0</v>
      </c>
      <c r="H186" s="31"/>
      <c r="I186" s="31"/>
      <c r="J186" s="32">
        <f t="shared" si="18"/>
        <v>0</v>
      </c>
      <c r="K186" s="32">
        <f t="shared" si="16"/>
        <v>0</v>
      </c>
      <c r="L186" s="35"/>
      <c r="M186" s="33">
        <f t="shared" si="19"/>
      </c>
      <c r="N186" s="33" t="b">
        <f t="shared" si="20"/>
        <v>0</v>
      </c>
      <c r="O186" s="33">
        <f t="shared" si="21"/>
      </c>
      <c r="P186" s="33">
        <f t="shared" si="22"/>
      </c>
      <c r="IU186"/>
      <c r="IV186"/>
    </row>
    <row r="187" spans="1:256" s="34" customFormat="1" ht="12.75">
      <c r="A187" s="35"/>
      <c r="B187" s="36"/>
      <c r="C187" s="35"/>
      <c r="D187" s="31"/>
      <c r="E187" s="31"/>
      <c r="F187" s="31"/>
      <c r="G187" s="32">
        <f t="shared" si="17"/>
        <v>0</v>
      </c>
      <c r="H187" s="31"/>
      <c r="I187" s="31"/>
      <c r="J187" s="32">
        <f t="shared" si="18"/>
        <v>0</v>
      </c>
      <c r="K187" s="32">
        <f t="shared" si="16"/>
        <v>0</v>
      </c>
      <c r="L187" s="35"/>
      <c r="M187" s="33">
        <f t="shared" si="19"/>
      </c>
      <c r="N187" s="33" t="b">
        <f t="shared" si="20"/>
        <v>0</v>
      </c>
      <c r="O187" s="33">
        <f t="shared" si="21"/>
      </c>
      <c r="P187" s="33">
        <f t="shared" si="22"/>
      </c>
      <c r="IU187"/>
      <c r="IV187"/>
    </row>
    <row r="188" spans="1:256" s="34" customFormat="1" ht="12.75">
      <c r="A188" s="35"/>
      <c r="B188" s="36"/>
      <c r="C188" s="35"/>
      <c r="D188" s="31"/>
      <c r="E188" s="31"/>
      <c r="F188" s="31"/>
      <c r="G188" s="32">
        <f t="shared" si="17"/>
        <v>0</v>
      </c>
      <c r="H188" s="31"/>
      <c r="I188" s="31"/>
      <c r="J188" s="32">
        <f t="shared" si="18"/>
        <v>0</v>
      </c>
      <c r="K188" s="32">
        <f t="shared" si="16"/>
        <v>0</v>
      </c>
      <c r="L188" s="35"/>
      <c r="M188" s="33">
        <f t="shared" si="19"/>
      </c>
      <c r="N188" s="33" t="b">
        <f t="shared" si="20"/>
        <v>0</v>
      </c>
      <c r="O188" s="33">
        <f t="shared" si="21"/>
      </c>
      <c r="P188" s="33">
        <f t="shared" si="22"/>
      </c>
      <c r="IU188"/>
      <c r="IV188"/>
    </row>
    <row r="189" spans="1:256" s="34" customFormat="1" ht="12.75">
      <c r="A189" s="35"/>
      <c r="B189" s="36"/>
      <c r="C189" s="35"/>
      <c r="D189" s="31"/>
      <c r="E189" s="31"/>
      <c r="F189" s="31"/>
      <c r="G189" s="32">
        <f t="shared" si="17"/>
        <v>0</v>
      </c>
      <c r="H189" s="31"/>
      <c r="I189" s="31"/>
      <c r="J189" s="32">
        <f t="shared" si="18"/>
        <v>0</v>
      </c>
      <c r="K189" s="32">
        <f t="shared" si="16"/>
        <v>0</v>
      </c>
      <c r="L189" s="35"/>
      <c r="M189" s="33">
        <f t="shared" si="19"/>
      </c>
      <c r="N189" s="33" t="b">
        <f t="shared" si="20"/>
        <v>0</v>
      </c>
      <c r="O189" s="33">
        <f t="shared" si="21"/>
      </c>
      <c r="P189" s="33">
        <f t="shared" si="22"/>
      </c>
      <c r="IU189"/>
      <c r="IV189"/>
    </row>
    <row r="190" spans="1:256" s="34" customFormat="1" ht="12.75">
      <c r="A190" s="35"/>
      <c r="B190" s="36"/>
      <c r="C190" s="35"/>
      <c r="D190" s="31"/>
      <c r="E190" s="31"/>
      <c r="F190" s="31"/>
      <c r="G190" s="32">
        <f t="shared" si="17"/>
        <v>0</v>
      </c>
      <c r="H190" s="31"/>
      <c r="I190" s="31"/>
      <c r="J190" s="32">
        <f t="shared" si="18"/>
        <v>0</v>
      </c>
      <c r="K190" s="32">
        <f t="shared" si="16"/>
        <v>0</v>
      </c>
      <c r="L190" s="35"/>
      <c r="M190" s="33">
        <f t="shared" si="19"/>
      </c>
      <c r="N190" s="33" t="b">
        <f t="shared" si="20"/>
        <v>0</v>
      </c>
      <c r="O190" s="33">
        <f t="shared" si="21"/>
      </c>
      <c r="P190" s="33">
        <f t="shared" si="22"/>
      </c>
      <c r="IU190"/>
      <c r="IV190"/>
    </row>
    <row r="191" spans="1:256" s="34" customFormat="1" ht="12.75">
      <c r="A191" s="35"/>
      <c r="B191" s="36"/>
      <c r="C191" s="35"/>
      <c r="D191" s="31"/>
      <c r="E191" s="31"/>
      <c r="F191" s="31"/>
      <c r="G191" s="32">
        <f t="shared" si="17"/>
        <v>0</v>
      </c>
      <c r="H191" s="31"/>
      <c r="I191" s="31"/>
      <c r="J191" s="32">
        <f t="shared" si="18"/>
        <v>0</v>
      </c>
      <c r="K191" s="32">
        <f t="shared" si="16"/>
        <v>0</v>
      </c>
      <c r="L191" s="35"/>
      <c r="M191" s="33">
        <f t="shared" si="19"/>
      </c>
      <c r="N191" s="33" t="b">
        <f t="shared" si="20"/>
        <v>0</v>
      </c>
      <c r="O191" s="33">
        <f t="shared" si="21"/>
      </c>
      <c r="P191" s="33">
        <f t="shared" si="22"/>
      </c>
      <c r="IU191"/>
      <c r="IV191"/>
    </row>
    <row r="192" spans="1:256" s="34" customFormat="1" ht="12.75">
      <c r="A192" s="35"/>
      <c r="B192" s="36"/>
      <c r="C192" s="35"/>
      <c r="D192" s="31"/>
      <c r="E192" s="31"/>
      <c r="F192" s="31"/>
      <c r="G192" s="32">
        <f t="shared" si="17"/>
        <v>0</v>
      </c>
      <c r="H192" s="31"/>
      <c r="I192" s="31"/>
      <c r="J192" s="32">
        <f t="shared" si="18"/>
        <v>0</v>
      </c>
      <c r="K192" s="32">
        <f t="shared" si="16"/>
        <v>0</v>
      </c>
      <c r="L192" s="35"/>
      <c r="M192" s="33">
        <f t="shared" si="19"/>
      </c>
      <c r="N192" s="33" t="b">
        <f t="shared" si="20"/>
        <v>0</v>
      </c>
      <c r="O192" s="33">
        <f t="shared" si="21"/>
      </c>
      <c r="P192" s="33">
        <f t="shared" si="22"/>
      </c>
      <c r="IU192"/>
      <c r="IV192"/>
    </row>
    <row r="193" spans="1:256" s="34" customFormat="1" ht="12.75">
      <c r="A193" s="35"/>
      <c r="B193" s="36"/>
      <c r="C193" s="35"/>
      <c r="D193" s="31"/>
      <c r="E193" s="31"/>
      <c r="F193" s="31"/>
      <c r="G193" s="32">
        <f t="shared" si="17"/>
        <v>0</v>
      </c>
      <c r="H193" s="31"/>
      <c r="I193" s="31"/>
      <c r="J193" s="32">
        <f t="shared" si="18"/>
        <v>0</v>
      </c>
      <c r="K193" s="32">
        <f t="shared" si="16"/>
        <v>0</v>
      </c>
      <c r="L193" s="35"/>
      <c r="M193" s="33">
        <f t="shared" si="19"/>
      </c>
      <c r="N193" s="33" t="b">
        <f t="shared" si="20"/>
        <v>0</v>
      </c>
      <c r="O193" s="33">
        <f t="shared" si="21"/>
      </c>
      <c r="P193" s="33">
        <f t="shared" si="22"/>
      </c>
      <c r="IU193"/>
      <c r="IV193"/>
    </row>
    <row r="194" spans="1:256" s="34" customFormat="1" ht="12.75">
      <c r="A194" s="35"/>
      <c r="B194" s="36"/>
      <c r="C194" s="35"/>
      <c r="D194" s="31"/>
      <c r="E194" s="31"/>
      <c r="F194" s="31"/>
      <c r="G194" s="32">
        <f t="shared" si="17"/>
        <v>0</v>
      </c>
      <c r="H194" s="31"/>
      <c r="I194" s="31"/>
      <c r="J194" s="32">
        <f t="shared" si="18"/>
        <v>0</v>
      </c>
      <c r="K194" s="32">
        <f t="shared" si="16"/>
        <v>0</v>
      </c>
      <c r="L194" s="35"/>
      <c r="M194" s="33">
        <f t="shared" si="19"/>
      </c>
      <c r="N194" s="33" t="b">
        <f t="shared" si="20"/>
        <v>0</v>
      </c>
      <c r="O194" s="33">
        <f t="shared" si="21"/>
      </c>
      <c r="P194" s="33">
        <f t="shared" si="22"/>
      </c>
      <c r="IU194"/>
      <c r="IV194"/>
    </row>
    <row r="195" spans="1:256" s="34" customFormat="1" ht="12.75">
      <c r="A195" s="35"/>
      <c r="B195" s="36"/>
      <c r="C195" s="35"/>
      <c r="D195" s="31"/>
      <c r="E195" s="31"/>
      <c r="F195" s="31"/>
      <c r="G195" s="32">
        <f t="shared" si="17"/>
        <v>0</v>
      </c>
      <c r="H195" s="31"/>
      <c r="I195" s="31"/>
      <c r="J195" s="32">
        <f t="shared" si="18"/>
        <v>0</v>
      </c>
      <c r="K195" s="32">
        <f t="shared" si="16"/>
        <v>0</v>
      </c>
      <c r="L195" s="35"/>
      <c r="M195" s="33">
        <f t="shared" si="19"/>
      </c>
      <c r="N195" s="33" t="b">
        <f t="shared" si="20"/>
        <v>0</v>
      </c>
      <c r="O195" s="33">
        <f t="shared" si="21"/>
      </c>
      <c r="P195" s="33">
        <f t="shared" si="22"/>
      </c>
      <c r="IU195"/>
      <c r="IV195"/>
    </row>
    <row r="196" spans="1:256" s="34" customFormat="1" ht="12.75">
      <c r="A196" s="35"/>
      <c r="B196" s="36"/>
      <c r="C196" s="35"/>
      <c r="D196" s="31"/>
      <c r="E196" s="31"/>
      <c r="F196" s="31"/>
      <c r="G196" s="32">
        <f t="shared" si="17"/>
        <v>0</v>
      </c>
      <c r="H196" s="31"/>
      <c r="I196" s="31"/>
      <c r="J196" s="32">
        <f t="shared" si="18"/>
        <v>0</v>
      </c>
      <c r="K196" s="32">
        <f t="shared" si="16"/>
        <v>0</v>
      </c>
      <c r="L196" s="35"/>
      <c r="M196" s="33">
        <f t="shared" si="19"/>
      </c>
      <c r="N196" s="33" t="b">
        <f t="shared" si="20"/>
        <v>0</v>
      </c>
      <c r="O196" s="33">
        <f t="shared" si="21"/>
      </c>
      <c r="P196" s="33">
        <f t="shared" si="22"/>
      </c>
      <c r="IU196"/>
      <c r="IV196"/>
    </row>
    <row r="197" spans="1:256" s="34" customFormat="1" ht="12.75">
      <c r="A197" s="35"/>
      <c r="B197" s="36"/>
      <c r="C197" s="35"/>
      <c r="D197" s="31"/>
      <c r="E197" s="31"/>
      <c r="F197" s="31"/>
      <c r="G197" s="32">
        <f t="shared" si="17"/>
        <v>0</v>
      </c>
      <c r="H197" s="31"/>
      <c r="I197" s="31"/>
      <c r="J197" s="32">
        <f t="shared" si="18"/>
        <v>0</v>
      </c>
      <c r="K197" s="32">
        <f t="shared" si="16"/>
        <v>0</v>
      </c>
      <c r="L197" s="35"/>
      <c r="M197" s="33">
        <f t="shared" si="19"/>
      </c>
      <c r="N197" s="33" t="b">
        <f t="shared" si="20"/>
        <v>0</v>
      </c>
      <c r="O197" s="33">
        <f t="shared" si="21"/>
      </c>
      <c r="P197" s="33">
        <f t="shared" si="22"/>
      </c>
      <c r="IU197"/>
      <c r="IV197"/>
    </row>
    <row r="198" spans="1:256" s="34" customFormat="1" ht="12.75">
      <c r="A198" s="35"/>
      <c r="B198" s="36"/>
      <c r="C198" s="35"/>
      <c r="D198" s="31"/>
      <c r="E198" s="31"/>
      <c r="F198" s="31"/>
      <c r="G198" s="32">
        <f t="shared" si="17"/>
        <v>0</v>
      </c>
      <c r="H198" s="31"/>
      <c r="I198" s="31"/>
      <c r="J198" s="32">
        <f t="shared" si="18"/>
        <v>0</v>
      </c>
      <c r="K198" s="32">
        <f aca="true" t="shared" si="23" ref="K198:K261">G198+J198</f>
        <v>0</v>
      </c>
      <c r="L198" s="35"/>
      <c r="M198" s="33">
        <f t="shared" si="19"/>
      </c>
      <c r="N198" s="33" t="b">
        <f t="shared" si="20"/>
        <v>0</v>
      </c>
      <c r="O198" s="33">
        <f t="shared" si="21"/>
      </c>
      <c r="P198" s="33">
        <f t="shared" si="22"/>
      </c>
      <c r="IU198"/>
      <c r="IV198"/>
    </row>
    <row r="199" spans="1:256" s="34" customFormat="1" ht="12.75">
      <c r="A199" s="35"/>
      <c r="B199" s="36"/>
      <c r="C199" s="35"/>
      <c r="D199" s="31"/>
      <c r="E199" s="31"/>
      <c r="F199" s="31"/>
      <c r="G199" s="32">
        <f aca="true" t="shared" si="24" ref="G199:G262">G198+E199-F199</f>
        <v>0</v>
      </c>
      <c r="H199" s="31"/>
      <c r="I199" s="31"/>
      <c r="J199" s="32">
        <f aca="true" t="shared" si="25" ref="J199:J262">J198+H199-I199</f>
        <v>0</v>
      </c>
      <c r="K199" s="32">
        <f t="shared" si="23"/>
        <v>0</v>
      </c>
      <c r="L199" s="35"/>
      <c r="M199" s="33">
        <f aca="true" t="shared" si="26" ref="M199:M262">IF(E199+F199+H199+I199=0,"",IF(OR(AND(E199&gt;0,F199+H199+I199=0),AND(H199&gt;0,E199+F199+I199=0)),"produit",IF(OR(AND(F199&gt;0,E199+H199+I199=0),AND(I199&gt;0,E199+F199+H199=0)),"charge",IF(OR(AND(F199-H199=0,E199+I199=0),AND(E199-I199=0,F199+H199=0)),"vir_int","erreur"))))</f>
      </c>
      <c r="N199" s="33" t="b">
        <f aca="true" t="shared" si="27" ref="N199:N262">IF(L199&gt;0,IF(M199="vir_int",FALSE,IF(OR(AND(M199="charge",LEFT(FIXED(L199),1)="6"),AND(M199="produit",LEFT(FIXED(L199),1)="7")),TRUE,FALSE)),FALSE)</f>
        <v>0</v>
      </c>
      <c r="O199" s="33">
        <f aca="true" t="shared" si="28" ref="O199:O262">IF(N199,IF(M199="charge",VLOOKUP(L199,C_charges,2,0),VLOOKUP(L199,C_produits,2,0)),"")</f>
      </c>
      <c r="P199" s="33">
        <f aca="true" t="shared" si="29" ref="P199:P262">IF(N199,IF(ISNA(O199),"! ! ! COMPTE INEXISTANT ! ! !",O199),IF(OR(M199="produit",M199="charge"),"! ! ! ERREUR D'IMPUTATION ! ! !",IF(M199="vir_int",IF(ISBLANK(L199),"Virement interne","! ! ! NE PAS SAISIR D'IMPUTATION ! ! !"),IF(OR(NOT(ISBLANK(L199)),M199="erreur"),"! ! ! ERREUR DE SAISIE ! ! !",""))))</f>
      </c>
      <c r="IU199"/>
      <c r="IV199"/>
    </row>
    <row r="200" spans="1:256" s="34" customFormat="1" ht="12.75">
      <c r="A200" s="35"/>
      <c r="B200" s="36"/>
      <c r="C200" s="35"/>
      <c r="D200" s="31"/>
      <c r="E200" s="31"/>
      <c r="F200" s="31"/>
      <c r="G200" s="32">
        <f t="shared" si="24"/>
        <v>0</v>
      </c>
      <c r="H200" s="31"/>
      <c r="I200" s="31"/>
      <c r="J200" s="32">
        <f t="shared" si="25"/>
        <v>0</v>
      </c>
      <c r="K200" s="32">
        <f t="shared" si="23"/>
        <v>0</v>
      </c>
      <c r="L200" s="35"/>
      <c r="M200" s="33">
        <f t="shared" si="26"/>
      </c>
      <c r="N200" s="33" t="b">
        <f t="shared" si="27"/>
        <v>0</v>
      </c>
      <c r="O200" s="33">
        <f t="shared" si="28"/>
      </c>
      <c r="P200" s="33">
        <f t="shared" si="29"/>
      </c>
      <c r="IU200"/>
      <c r="IV200"/>
    </row>
    <row r="201" spans="1:256" s="34" customFormat="1" ht="12.75">
      <c r="A201" s="35"/>
      <c r="B201" s="36"/>
      <c r="C201" s="35"/>
      <c r="D201" s="31"/>
      <c r="E201" s="31"/>
      <c r="F201" s="31"/>
      <c r="G201" s="32">
        <f t="shared" si="24"/>
        <v>0</v>
      </c>
      <c r="H201" s="31"/>
      <c r="I201" s="31"/>
      <c r="J201" s="32">
        <f t="shared" si="25"/>
        <v>0</v>
      </c>
      <c r="K201" s="32">
        <f t="shared" si="23"/>
        <v>0</v>
      </c>
      <c r="L201" s="35"/>
      <c r="M201" s="33">
        <f t="shared" si="26"/>
      </c>
      <c r="N201" s="33" t="b">
        <f t="shared" si="27"/>
        <v>0</v>
      </c>
      <c r="O201" s="33">
        <f t="shared" si="28"/>
      </c>
      <c r="P201" s="33">
        <f t="shared" si="29"/>
      </c>
      <c r="IU201"/>
      <c r="IV201"/>
    </row>
    <row r="202" spans="1:256" s="34" customFormat="1" ht="12.75">
      <c r="A202" s="35"/>
      <c r="B202" s="36"/>
      <c r="C202" s="35"/>
      <c r="D202" s="31"/>
      <c r="E202" s="31"/>
      <c r="F202" s="31"/>
      <c r="G202" s="32">
        <f t="shared" si="24"/>
        <v>0</v>
      </c>
      <c r="H202" s="31"/>
      <c r="I202" s="31"/>
      <c r="J202" s="32">
        <f t="shared" si="25"/>
        <v>0</v>
      </c>
      <c r="K202" s="32">
        <f t="shared" si="23"/>
        <v>0</v>
      </c>
      <c r="L202" s="35"/>
      <c r="M202" s="33">
        <f t="shared" si="26"/>
      </c>
      <c r="N202" s="33" t="b">
        <f t="shared" si="27"/>
        <v>0</v>
      </c>
      <c r="O202" s="33">
        <f t="shared" si="28"/>
      </c>
      <c r="P202" s="33">
        <f t="shared" si="29"/>
      </c>
      <c r="IU202"/>
      <c r="IV202"/>
    </row>
    <row r="203" spans="1:256" s="34" customFormat="1" ht="12.75">
      <c r="A203" s="35"/>
      <c r="B203" s="36"/>
      <c r="C203" s="35"/>
      <c r="D203" s="31"/>
      <c r="E203" s="31"/>
      <c r="F203" s="31"/>
      <c r="G203" s="32">
        <f t="shared" si="24"/>
        <v>0</v>
      </c>
      <c r="H203" s="31"/>
      <c r="I203" s="31"/>
      <c r="J203" s="32">
        <f t="shared" si="25"/>
        <v>0</v>
      </c>
      <c r="K203" s="32">
        <f t="shared" si="23"/>
        <v>0</v>
      </c>
      <c r="L203" s="35"/>
      <c r="M203" s="33">
        <f t="shared" si="26"/>
      </c>
      <c r="N203" s="33" t="b">
        <f t="shared" si="27"/>
        <v>0</v>
      </c>
      <c r="O203" s="33">
        <f t="shared" si="28"/>
      </c>
      <c r="P203" s="33">
        <f t="shared" si="29"/>
      </c>
      <c r="IU203"/>
      <c r="IV203"/>
    </row>
    <row r="204" spans="1:256" s="34" customFormat="1" ht="12.75">
      <c r="A204" s="35"/>
      <c r="B204" s="36"/>
      <c r="C204" s="35"/>
      <c r="D204" s="31"/>
      <c r="E204" s="31"/>
      <c r="F204" s="31"/>
      <c r="G204" s="32">
        <f t="shared" si="24"/>
        <v>0</v>
      </c>
      <c r="H204" s="31"/>
      <c r="I204" s="31"/>
      <c r="J204" s="32">
        <f t="shared" si="25"/>
        <v>0</v>
      </c>
      <c r="K204" s="32">
        <f t="shared" si="23"/>
        <v>0</v>
      </c>
      <c r="L204" s="35"/>
      <c r="M204" s="33">
        <f t="shared" si="26"/>
      </c>
      <c r="N204" s="33" t="b">
        <f t="shared" si="27"/>
        <v>0</v>
      </c>
      <c r="O204" s="33">
        <f t="shared" si="28"/>
      </c>
      <c r="P204" s="33">
        <f t="shared" si="29"/>
      </c>
      <c r="IU204"/>
      <c r="IV204"/>
    </row>
    <row r="205" spans="1:256" s="34" customFormat="1" ht="12.75">
      <c r="A205" s="35"/>
      <c r="B205" s="36"/>
      <c r="C205" s="35"/>
      <c r="D205" s="31"/>
      <c r="E205" s="31"/>
      <c r="F205" s="31"/>
      <c r="G205" s="32">
        <f t="shared" si="24"/>
        <v>0</v>
      </c>
      <c r="H205" s="31"/>
      <c r="I205" s="31"/>
      <c r="J205" s="32">
        <f t="shared" si="25"/>
        <v>0</v>
      </c>
      <c r="K205" s="32">
        <f t="shared" si="23"/>
        <v>0</v>
      </c>
      <c r="L205" s="35"/>
      <c r="M205" s="33">
        <f t="shared" si="26"/>
      </c>
      <c r="N205" s="33" t="b">
        <f t="shared" si="27"/>
        <v>0</v>
      </c>
      <c r="O205" s="33">
        <f t="shared" si="28"/>
      </c>
      <c r="P205" s="33">
        <f t="shared" si="29"/>
      </c>
      <c r="IU205"/>
      <c r="IV205"/>
    </row>
    <row r="206" spans="1:256" s="34" customFormat="1" ht="12.75">
      <c r="A206" s="35"/>
      <c r="B206" s="36"/>
      <c r="C206" s="35"/>
      <c r="D206" s="31"/>
      <c r="E206" s="31"/>
      <c r="F206" s="31"/>
      <c r="G206" s="32">
        <f t="shared" si="24"/>
        <v>0</v>
      </c>
      <c r="H206" s="31"/>
      <c r="I206" s="31"/>
      <c r="J206" s="32">
        <f t="shared" si="25"/>
        <v>0</v>
      </c>
      <c r="K206" s="32">
        <f t="shared" si="23"/>
        <v>0</v>
      </c>
      <c r="L206" s="35"/>
      <c r="M206" s="33">
        <f t="shared" si="26"/>
      </c>
      <c r="N206" s="33" t="b">
        <f t="shared" si="27"/>
        <v>0</v>
      </c>
      <c r="O206" s="33">
        <f t="shared" si="28"/>
      </c>
      <c r="P206" s="33">
        <f t="shared" si="29"/>
      </c>
      <c r="IU206"/>
      <c r="IV206"/>
    </row>
    <row r="207" spans="1:256" s="34" customFormat="1" ht="12.75">
      <c r="A207" s="35"/>
      <c r="B207" s="36"/>
      <c r="C207" s="35"/>
      <c r="D207" s="31"/>
      <c r="E207" s="31"/>
      <c r="F207" s="31"/>
      <c r="G207" s="32">
        <f t="shared" si="24"/>
        <v>0</v>
      </c>
      <c r="H207" s="31"/>
      <c r="I207" s="31"/>
      <c r="J207" s="32">
        <f t="shared" si="25"/>
        <v>0</v>
      </c>
      <c r="K207" s="32">
        <f t="shared" si="23"/>
        <v>0</v>
      </c>
      <c r="L207" s="35"/>
      <c r="M207" s="33">
        <f t="shared" si="26"/>
      </c>
      <c r="N207" s="33" t="b">
        <f t="shared" si="27"/>
        <v>0</v>
      </c>
      <c r="O207" s="33">
        <f t="shared" si="28"/>
      </c>
      <c r="P207" s="33">
        <f t="shared" si="29"/>
      </c>
      <c r="IU207"/>
      <c r="IV207"/>
    </row>
    <row r="208" spans="1:256" s="34" customFormat="1" ht="12.75">
      <c r="A208" s="35"/>
      <c r="B208" s="36"/>
      <c r="C208" s="35"/>
      <c r="D208" s="31"/>
      <c r="E208" s="31"/>
      <c r="F208" s="31"/>
      <c r="G208" s="32">
        <f t="shared" si="24"/>
        <v>0</v>
      </c>
      <c r="H208" s="31"/>
      <c r="I208" s="31"/>
      <c r="J208" s="32">
        <f t="shared" si="25"/>
        <v>0</v>
      </c>
      <c r="K208" s="32">
        <f t="shared" si="23"/>
        <v>0</v>
      </c>
      <c r="L208" s="35"/>
      <c r="M208" s="33">
        <f t="shared" si="26"/>
      </c>
      <c r="N208" s="33" t="b">
        <f t="shared" si="27"/>
        <v>0</v>
      </c>
      <c r="O208" s="33">
        <f t="shared" si="28"/>
      </c>
      <c r="P208" s="33">
        <f t="shared" si="29"/>
      </c>
      <c r="IU208"/>
      <c r="IV208"/>
    </row>
    <row r="209" spans="1:256" s="34" customFormat="1" ht="12.75">
      <c r="A209" s="35"/>
      <c r="B209" s="36"/>
      <c r="C209" s="35"/>
      <c r="D209" s="31"/>
      <c r="E209" s="31"/>
      <c r="F209" s="31"/>
      <c r="G209" s="32">
        <f t="shared" si="24"/>
        <v>0</v>
      </c>
      <c r="H209" s="31"/>
      <c r="I209" s="31"/>
      <c r="J209" s="32">
        <f t="shared" si="25"/>
        <v>0</v>
      </c>
      <c r="K209" s="32">
        <f t="shared" si="23"/>
        <v>0</v>
      </c>
      <c r="L209" s="35"/>
      <c r="M209" s="33">
        <f t="shared" si="26"/>
      </c>
      <c r="N209" s="33" t="b">
        <f t="shared" si="27"/>
        <v>0</v>
      </c>
      <c r="O209" s="33">
        <f t="shared" si="28"/>
      </c>
      <c r="P209" s="33">
        <f t="shared" si="29"/>
      </c>
      <c r="IU209"/>
      <c r="IV209"/>
    </row>
    <row r="210" spans="1:256" s="34" customFormat="1" ht="12.75">
      <c r="A210" s="35"/>
      <c r="B210" s="36"/>
      <c r="C210" s="35"/>
      <c r="D210" s="31"/>
      <c r="E210" s="31"/>
      <c r="F210" s="31"/>
      <c r="G210" s="32">
        <f t="shared" si="24"/>
        <v>0</v>
      </c>
      <c r="H210" s="31"/>
      <c r="I210" s="31"/>
      <c r="J210" s="32">
        <f t="shared" si="25"/>
        <v>0</v>
      </c>
      <c r="K210" s="32">
        <f t="shared" si="23"/>
        <v>0</v>
      </c>
      <c r="L210" s="35"/>
      <c r="M210" s="33">
        <f t="shared" si="26"/>
      </c>
      <c r="N210" s="33" t="b">
        <f t="shared" si="27"/>
        <v>0</v>
      </c>
      <c r="O210" s="33">
        <f t="shared" si="28"/>
      </c>
      <c r="P210" s="33">
        <f t="shared" si="29"/>
      </c>
      <c r="IU210"/>
      <c r="IV210"/>
    </row>
    <row r="211" spans="1:256" s="34" customFormat="1" ht="12.75">
      <c r="A211" s="35"/>
      <c r="B211" s="36"/>
      <c r="C211" s="35"/>
      <c r="D211" s="31"/>
      <c r="E211" s="31"/>
      <c r="F211" s="31"/>
      <c r="G211" s="32">
        <f t="shared" si="24"/>
        <v>0</v>
      </c>
      <c r="H211" s="31"/>
      <c r="I211" s="31"/>
      <c r="J211" s="32">
        <f t="shared" si="25"/>
        <v>0</v>
      </c>
      <c r="K211" s="32">
        <f t="shared" si="23"/>
        <v>0</v>
      </c>
      <c r="L211" s="35"/>
      <c r="M211" s="33">
        <f t="shared" si="26"/>
      </c>
      <c r="N211" s="33" t="b">
        <f t="shared" si="27"/>
        <v>0</v>
      </c>
      <c r="O211" s="33">
        <f t="shared" si="28"/>
      </c>
      <c r="P211" s="33">
        <f t="shared" si="29"/>
      </c>
      <c r="IU211"/>
      <c r="IV211"/>
    </row>
    <row r="212" spans="1:256" s="34" customFormat="1" ht="12.75">
      <c r="A212" s="35"/>
      <c r="B212" s="36"/>
      <c r="C212" s="35"/>
      <c r="D212" s="31"/>
      <c r="E212" s="31"/>
      <c r="F212" s="31"/>
      <c r="G212" s="32">
        <f t="shared" si="24"/>
        <v>0</v>
      </c>
      <c r="H212" s="31"/>
      <c r="I212" s="31"/>
      <c r="J212" s="32">
        <f t="shared" si="25"/>
        <v>0</v>
      </c>
      <c r="K212" s="32">
        <f t="shared" si="23"/>
        <v>0</v>
      </c>
      <c r="L212" s="35"/>
      <c r="M212" s="33">
        <f t="shared" si="26"/>
      </c>
      <c r="N212" s="33" t="b">
        <f t="shared" si="27"/>
        <v>0</v>
      </c>
      <c r="O212" s="33">
        <f t="shared" si="28"/>
      </c>
      <c r="P212" s="33">
        <f t="shared" si="29"/>
      </c>
      <c r="IU212"/>
      <c r="IV212"/>
    </row>
    <row r="213" spans="1:256" s="34" customFormat="1" ht="12.75">
      <c r="A213" s="35"/>
      <c r="B213" s="36"/>
      <c r="C213" s="35"/>
      <c r="D213" s="31"/>
      <c r="E213" s="31"/>
      <c r="F213" s="31"/>
      <c r="G213" s="32">
        <f t="shared" si="24"/>
        <v>0</v>
      </c>
      <c r="H213" s="31"/>
      <c r="I213" s="31"/>
      <c r="J213" s="32">
        <f t="shared" si="25"/>
        <v>0</v>
      </c>
      <c r="K213" s="32">
        <f t="shared" si="23"/>
        <v>0</v>
      </c>
      <c r="L213" s="35"/>
      <c r="M213" s="33">
        <f t="shared" si="26"/>
      </c>
      <c r="N213" s="33" t="b">
        <f t="shared" si="27"/>
        <v>0</v>
      </c>
      <c r="O213" s="33">
        <f t="shared" si="28"/>
      </c>
      <c r="P213" s="33">
        <f t="shared" si="29"/>
      </c>
      <c r="IU213"/>
      <c r="IV213"/>
    </row>
    <row r="214" spans="1:256" s="34" customFormat="1" ht="12.75">
      <c r="A214" s="35"/>
      <c r="B214" s="36"/>
      <c r="C214" s="35"/>
      <c r="D214" s="31"/>
      <c r="E214" s="31"/>
      <c r="F214" s="31"/>
      <c r="G214" s="32">
        <f t="shared" si="24"/>
        <v>0</v>
      </c>
      <c r="H214" s="31"/>
      <c r="I214" s="31"/>
      <c r="J214" s="32">
        <f t="shared" si="25"/>
        <v>0</v>
      </c>
      <c r="K214" s="32">
        <f t="shared" si="23"/>
        <v>0</v>
      </c>
      <c r="L214" s="35"/>
      <c r="M214" s="33">
        <f t="shared" si="26"/>
      </c>
      <c r="N214" s="33" t="b">
        <f t="shared" si="27"/>
        <v>0</v>
      </c>
      <c r="O214" s="33">
        <f t="shared" si="28"/>
      </c>
      <c r="P214" s="33">
        <f t="shared" si="29"/>
      </c>
      <c r="IU214"/>
      <c r="IV214"/>
    </row>
    <row r="215" spans="1:256" s="34" customFormat="1" ht="12.75">
      <c r="A215" s="35"/>
      <c r="B215" s="36"/>
      <c r="C215" s="35"/>
      <c r="D215" s="31"/>
      <c r="E215" s="31"/>
      <c r="F215" s="31"/>
      <c r="G215" s="32">
        <f t="shared" si="24"/>
        <v>0</v>
      </c>
      <c r="H215" s="31"/>
      <c r="I215" s="31"/>
      <c r="J215" s="32">
        <f t="shared" si="25"/>
        <v>0</v>
      </c>
      <c r="K215" s="32">
        <f t="shared" si="23"/>
        <v>0</v>
      </c>
      <c r="L215" s="35"/>
      <c r="M215" s="33">
        <f t="shared" si="26"/>
      </c>
      <c r="N215" s="33" t="b">
        <f t="shared" si="27"/>
        <v>0</v>
      </c>
      <c r="O215" s="33">
        <f t="shared" si="28"/>
      </c>
      <c r="P215" s="33">
        <f t="shared" si="29"/>
      </c>
      <c r="IU215"/>
      <c r="IV215"/>
    </row>
    <row r="216" spans="1:256" s="34" customFormat="1" ht="12.75">
      <c r="A216" s="35"/>
      <c r="B216" s="36"/>
      <c r="C216" s="35"/>
      <c r="D216" s="31"/>
      <c r="E216" s="31"/>
      <c r="F216" s="31"/>
      <c r="G216" s="32">
        <f t="shared" si="24"/>
        <v>0</v>
      </c>
      <c r="H216" s="31"/>
      <c r="I216" s="31"/>
      <c r="J216" s="32">
        <f t="shared" si="25"/>
        <v>0</v>
      </c>
      <c r="K216" s="32">
        <f t="shared" si="23"/>
        <v>0</v>
      </c>
      <c r="L216" s="35"/>
      <c r="M216" s="33">
        <f t="shared" si="26"/>
      </c>
      <c r="N216" s="33" t="b">
        <f t="shared" si="27"/>
        <v>0</v>
      </c>
      <c r="O216" s="33">
        <f t="shared" si="28"/>
      </c>
      <c r="P216" s="33">
        <f t="shared" si="29"/>
      </c>
      <c r="IU216"/>
      <c r="IV216"/>
    </row>
    <row r="217" spans="1:256" s="34" customFormat="1" ht="12.75">
      <c r="A217" s="35"/>
      <c r="B217" s="36"/>
      <c r="C217" s="35"/>
      <c r="D217" s="31"/>
      <c r="E217" s="31"/>
      <c r="F217" s="31"/>
      <c r="G217" s="32">
        <f t="shared" si="24"/>
        <v>0</v>
      </c>
      <c r="H217" s="31"/>
      <c r="I217" s="31"/>
      <c r="J217" s="32">
        <f t="shared" si="25"/>
        <v>0</v>
      </c>
      <c r="K217" s="32">
        <f t="shared" si="23"/>
        <v>0</v>
      </c>
      <c r="L217" s="35"/>
      <c r="M217" s="33">
        <f t="shared" si="26"/>
      </c>
      <c r="N217" s="33" t="b">
        <f t="shared" si="27"/>
        <v>0</v>
      </c>
      <c r="O217" s="33">
        <f t="shared" si="28"/>
      </c>
      <c r="P217" s="33">
        <f t="shared" si="29"/>
      </c>
      <c r="IU217"/>
      <c r="IV217"/>
    </row>
    <row r="218" spans="1:256" s="34" customFormat="1" ht="12.75">
      <c r="A218" s="35"/>
      <c r="B218" s="36"/>
      <c r="C218" s="35"/>
      <c r="D218" s="31"/>
      <c r="E218" s="31"/>
      <c r="F218" s="31"/>
      <c r="G218" s="32">
        <f t="shared" si="24"/>
        <v>0</v>
      </c>
      <c r="H218" s="31"/>
      <c r="I218" s="31"/>
      <c r="J218" s="32">
        <f t="shared" si="25"/>
        <v>0</v>
      </c>
      <c r="K218" s="32">
        <f t="shared" si="23"/>
        <v>0</v>
      </c>
      <c r="L218" s="35"/>
      <c r="M218" s="33">
        <f t="shared" si="26"/>
      </c>
      <c r="N218" s="33" t="b">
        <f t="shared" si="27"/>
        <v>0</v>
      </c>
      <c r="O218" s="33">
        <f t="shared" si="28"/>
      </c>
      <c r="P218" s="33">
        <f t="shared" si="29"/>
      </c>
      <c r="IU218"/>
      <c r="IV218"/>
    </row>
    <row r="219" spans="1:256" s="34" customFormat="1" ht="12.75">
      <c r="A219" s="35"/>
      <c r="B219" s="36"/>
      <c r="C219" s="35"/>
      <c r="D219" s="31"/>
      <c r="E219" s="31"/>
      <c r="F219" s="31"/>
      <c r="G219" s="32">
        <f t="shared" si="24"/>
        <v>0</v>
      </c>
      <c r="H219" s="31"/>
      <c r="I219" s="31"/>
      <c r="J219" s="32">
        <f t="shared" si="25"/>
        <v>0</v>
      </c>
      <c r="K219" s="32">
        <f t="shared" si="23"/>
        <v>0</v>
      </c>
      <c r="L219" s="35"/>
      <c r="M219" s="33">
        <f t="shared" si="26"/>
      </c>
      <c r="N219" s="33" t="b">
        <f t="shared" si="27"/>
        <v>0</v>
      </c>
      <c r="O219" s="33">
        <f t="shared" si="28"/>
      </c>
      <c r="P219" s="33">
        <f t="shared" si="29"/>
      </c>
      <c r="IU219"/>
      <c r="IV219"/>
    </row>
    <row r="220" spans="1:256" s="34" customFormat="1" ht="12.75">
      <c r="A220" s="35"/>
      <c r="B220" s="36"/>
      <c r="C220" s="35"/>
      <c r="D220" s="31"/>
      <c r="E220" s="31"/>
      <c r="F220" s="31"/>
      <c r="G220" s="32">
        <f t="shared" si="24"/>
        <v>0</v>
      </c>
      <c r="H220" s="31"/>
      <c r="I220" s="31"/>
      <c r="J220" s="32">
        <f t="shared" si="25"/>
        <v>0</v>
      </c>
      <c r="K220" s="32">
        <f t="shared" si="23"/>
        <v>0</v>
      </c>
      <c r="L220" s="35"/>
      <c r="M220" s="33">
        <f t="shared" si="26"/>
      </c>
      <c r="N220" s="33" t="b">
        <f t="shared" si="27"/>
        <v>0</v>
      </c>
      <c r="O220" s="33">
        <f t="shared" si="28"/>
      </c>
      <c r="P220" s="33">
        <f t="shared" si="29"/>
      </c>
      <c r="IU220"/>
      <c r="IV220"/>
    </row>
    <row r="221" spans="1:256" s="34" customFormat="1" ht="12.75">
      <c r="A221" s="35"/>
      <c r="B221" s="36"/>
      <c r="C221" s="35"/>
      <c r="D221" s="31"/>
      <c r="E221" s="31"/>
      <c r="F221" s="31"/>
      <c r="G221" s="32">
        <f t="shared" si="24"/>
        <v>0</v>
      </c>
      <c r="H221" s="31"/>
      <c r="I221" s="31"/>
      <c r="J221" s="32">
        <f t="shared" si="25"/>
        <v>0</v>
      </c>
      <c r="K221" s="32">
        <f t="shared" si="23"/>
        <v>0</v>
      </c>
      <c r="L221" s="35"/>
      <c r="M221" s="33">
        <f t="shared" si="26"/>
      </c>
      <c r="N221" s="33" t="b">
        <f t="shared" si="27"/>
        <v>0</v>
      </c>
      <c r="O221" s="33">
        <f t="shared" si="28"/>
      </c>
      <c r="P221" s="33">
        <f t="shared" si="29"/>
      </c>
      <c r="IU221"/>
      <c r="IV221"/>
    </row>
    <row r="222" spans="1:256" s="34" customFormat="1" ht="12.75">
      <c r="A222" s="35"/>
      <c r="B222" s="36"/>
      <c r="C222" s="35"/>
      <c r="D222" s="31"/>
      <c r="E222" s="31"/>
      <c r="F222" s="31"/>
      <c r="G222" s="32">
        <f t="shared" si="24"/>
        <v>0</v>
      </c>
      <c r="H222" s="31"/>
      <c r="I222" s="31"/>
      <c r="J222" s="32">
        <f t="shared" si="25"/>
        <v>0</v>
      </c>
      <c r="K222" s="32">
        <f t="shared" si="23"/>
        <v>0</v>
      </c>
      <c r="L222" s="35"/>
      <c r="M222" s="33">
        <f t="shared" si="26"/>
      </c>
      <c r="N222" s="33" t="b">
        <f t="shared" si="27"/>
        <v>0</v>
      </c>
      <c r="O222" s="33">
        <f t="shared" si="28"/>
      </c>
      <c r="P222" s="33">
        <f t="shared" si="29"/>
      </c>
      <c r="IU222"/>
      <c r="IV222"/>
    </row>
    <row r="223" spans="1:256" s="34" customFormat="1" ht="12.75">
      <c r="A223" s="35"/>
      <c r="B223" s="36"/>
      <c r="C223" s="35"/>
      <c r="D223" s="31"/>
      <c r="E223" s="31"/>
      <c r="F223" s="31"/>
      <c r="G223" s="32">
        <f t="shared" si="24"/>
        <v>0</v>
      </c>
      <c r="H223" s="31"/>
      <c r="I223" s="31"/>
      <c r="J223" s="32">
        <f t="shared" si="25"/>
        <v>0</v>
      </c>
      <c r="K223" s="32">
        <f t="shared" si="23"/>
        <v>0</v>
      </c>
      <c r="L223" s="35"/>
      <c r="M223" s="33">
        <f t="shared" si="26"/>
      </c>
      <c r="N223" s="33" t="b">
        <f t="shared" si="27"/>
        <v>0</v>
      </c>
      <c r="O223" s="33">
        <f t="shared" si="28"/>
      </c>
      <c r="P223" s="33">
        <f t="shared" si="29"/>
      </c>
      <c r="IU223"/>
      <c r="IV223"/>
    </row>
    <row r="224" spans="1:256" s="34" customFormat="1" ht="12.75">
      <c r="A224" s="35"/>
      <c r="B224" s="36"/>
      <c r="C224" s="35"/>
      <c r="D224" s="31"/>
      <c r="E224" s="31"/>
      <c r="F224" s="31"/>
      <c r="G224" s="32">
        <f t="shared" si="24"/>
        <v>0</v>
      </c>
      <c r="H224" s="31"/>
      <c r="I224" s="31"/>
      <c r="J224" s="32">
        <f t="shared" si="25"/>
        <v>0</v>
      </c>
      <c r="K224" s="32">
        <f t="shared" si="23"/>
        <v>0</v>
      </c>
      <c r="L224" s="35"/>
      <c r="M224" s="33">
        <f t="shared" si="26"/>
      </c>
      <c r="N224" s="33" t="b">
        <f t="shared" si="27"/>
        <v>0</v>
      </c>
      <c r="O224" s="33">
        <f t="shared" si="28"/>
      </c>
      <c r="P224" s="33">
        <f t="shared" si="29"/>
      </c>
      <c r="IU224"/>
      <c r="IV224"/>
    </row>
    <row r="225" spans="1:256" s="34" customFormat="1" ht="12.75">
      <c r="A225" s="35"/>
      <c r="B225" s="36"/>
      <c r="C225" s="35"/>
      <c r="D225" s="31"/>
      <c r="E225" s="31"/>
      <c r="F225" s="31"/>
      <c r="G225" s="32">
        <f t="shared" si="24"/>
        <v>0</v>
      </c>
      <c r="H225" s="31"/>
      <c r="I225" s="31"/>
      <c r="J225" s="32">
        <f t="shared" si="25"/>
        <v>0</v>
      </c>
      <c r="K225" s="32">
        <f t="shared" si="23"/>
        <v>0</v>
      </c>
      <c r="L225" s="35"/>
      <c r="M225" s="33">
        <f t="shared" si="26"/>
      </c>
      <c r="N225" s="33" t="b">
        <f t="shared" si="27"/>
        <v>0</v>
      </c>
      <c r="O225" s="33">
        <f t="shared" si="28"/>
      </c>
      <c r="P225" s="33">
        <f t="shared" si="29"/>
      </c>
      <c r="IU225"/>
      <c r="IV225"/>
    </row>
    <row r="226" spans="1:256" s="34" customFormat="1" ht="12.75">
      <c r="A226" s="35"/>
      <c r="B226" s="36"/>
      <c r="C226" s="35"/>
      <c r="D226" s="31"/>
      <c r="E226" s="31"/>
      <c r="F226" s="31"/>
      <c r="G226" s="32">
        <f t="shared" si="24"/>
        <v>0</v>
      </c>
      <c r="H226" s="31"/>
      <c r="I226" s="31"/>
      <c r="J226" s="32">
        <f t="shared" si="25"/>
        <v>0</v>
      </c>
      <c r="K226" s="32">
        <f t="shared" si="23"/>
        <v>0</v>
      </c>
      <c r="L226" s="35"/>
      <c r="M226" s="33">
        <f t="shared" si="26"/>
      </c>
      <c r="N226" s="33" t="b">
        <f t="shared" si="27"/>
        <v>0</v>
      </c>
      <c r="O226" s="33">
        <f t="shared" si="28"/>
      </c>
      <c r="P226" s="33">
        <f t="shared" si="29"/>
      </c>
      <c r="IU226"/>
      <c r="IV226"/>
    </row>
    <row r="227" spans="1:256" s="34" customFormat="1" ht="12.75">
      <c r="A227" s="35"/>
      <c r="B227" s="36"/>
      <c r="C227" s="35"/>
      <c r="D227" s="31"/>
      <c r="E227" s="31"/>
      <c r="F227" s="31"/>
      <c r="G227" s="32">
        <f t="shared" si="24"/>
        <v>0</v>
      </c>
      <c r="H227" s="31"/>
      <c r="I227" s="31"/>
      <c r="J227" s="32">
        <f t="shared" si="25"/>
        <v>0</v>
      </c>
      <c r="K227" s="32">
        <f t="shared" si="23"/>
        <v>0</v>
      </c>
      <c r="L227" s="35"/>
      <c r="M227" s="33">
        <f t="shared" si="26"/>
      </c>
      <c r="N227" s="33" t="b">
        <f t="shared" si="27"/>
        <v>0</v>
      </c>
      <c r="O227" s="33">
        <f t="shared" si="28"/>
      </c>
      <c r="P227" s="33">
        <f t="shared" si="29"/>
      </c>
      <c r="IU227"/>
      <c r="IV227"/>
    </row>
    <row r="228" spans="1:256" s="34" customFormat="1" ht="12.75">
      <c r="A228" s="35"/>
      <c r="B228" s="36"/>
      <c r="C228" s="35"/>
      <c r="D228" s="31"/>
      <c r="E228" s="31"/>
      <c r="F228" s="31"/>
      <c r="G228" s="32">
        <f t="shared" si="24"/>
        <v>0</v>
      </c>
      <c r="H228" s="31"/>
      <c r="I228" s="31"/>
      <c r="J228" s="32">
        <f t="shared" si="25"/>
        <v>0</v>
      </c>
      <c r="K228" s="32">
        <f t="shared" si="23"/>
        <v>0</v>
      </c>
      <c r="L228" s="35"/>
      <c r="M228" s="33">
        <f t="shared" si="26"/>
      </c>
      <c r="N228" s="33" t="b">
        <f t="shared" si="27"/>
        <v>0</v>
      </c>
      <c r="O228" s="33">
        <f t="shared" si="28"/>
      </c>
      <c r="P228" s="33">
        <f t="shared" si="29"/>
      </c>
      <c r="IU228"/>
      <c r="IV228"/>
    </row>
    <row r="229" spans="1:256" s="34" customFormat="1" ht="12.75">
      <c r="A229" s="35"/>
      <c r="B229" s="36"/>
      <c r="C229" s="35"/>
      <c r="D229" s="31"/>
      <c r="E229" s="31"/>
      <c r="F229" s="31"/>
      <c r="G229" s="32">
        <f t="shared" si="24"/>
        <v>0</v>
      </c>
      <c r="H229" s="31"/>
      <c r="I229" s="31"/>
      <c r="J229" s="32">
        <f t="shared" si="25"/>
        <v>0</v>
      </c>
      <c r="K229" s="32">
        <f t="shared" si="23"/>
        <v>0</v>
      </c>
      <c r="L229" s="35"/>
      <c r="M229" s="33">
        <f t="shared" si="26"/>
      </c>
      <c r="N229" s="33" t="b">
        <f t="shared" si="27"/>
        <v>0</v>
      </c>
      <c r="O229" s="33">
        <f t="shared" si="28"/>
      </c>
      <c r="P229" s="33">
        <f t="shared" si="29"/>
      </c>
      <c r="IU229"/>
      <c r="IV229"/>
    </row>
    <row r="230" spans="1:256" s="34" customFormat="1" ht="12.75">
      <c r="A230" s="35"/>
      <c r="B230" s="36"/>
      <c r="C230" s="35"/>
      <c r="D230" s="31"/>
      <c r="E230" s="31"/>
      <c r="F230" s="31"/>
      <c r="G230" s="32">
        <f t="shared" si="24"/>
        <v>0</v>
      </c>
      <c r="H230" s="31"/>
      <c r="I230" s="31"/>
      <c r="J230" s="32">
        <f t="shared" si="25"/>
        <v>0</v>
      </c>
      <c r="K230" s="32">
        <f t="shared" si="23"/>
        <v>0</v>
      </c>
      <c r="L230" s="35"/>
      <c r="M230" s="33">
        <f t="shared" si="26"/>
      </c>
      <c r="N230" s="33" t="b">
        <f t="shared" si="27"/>
        <v>0</v>
      </c>
      <c r="O230" s="33">
        <f t="shared" si="28"/>
      </c>
      <c r="P230" s="33">
        <f t="shared" si="29"/>
      </c>
      <c r="IU230"/>
      <c r="IV230"/>
    </row>
    <row r="231" spans="1:256" s="34" customFormat="1" ht="12.75">
      <c r="A231" s="35"/>
      <c r="B231" s="36"/>
      <c r="C231" s="35"/>
      <c r="D231" s="31"/>
      <c r="E231" s="31"/>
      <c r="F231" s="31"/>
      <c r="G231" s="32">
        <f t="shared" si="24"/>
        <v>0</v>
      </c>
      <c r="H231" s="31"/>
      <c r="I231" s="31"/>
      <c r="J231" s="32">
        <f t="shared" si="25"/>
        <v>0</v>
      </c>
      <c r="K231" s="32">
        <f t="shared" si="23"/>
        <v>0</v>
      </c>
      <c r="L231" s="35"/>
      <c r="M231" s="33">
        <f t="shared" si="26"/>
      </c>
      <c r="N231" s="33" t="b">
        <f t="shared" si="27"/>
        <v>0</v>
      </c>
      <c r="O231" s="33">
        <f t="shared" si="28"/>
      </c>
      <c r="P231" s="33">
        <f t="shared" si="29"/>
      </c>
      <c r="IU231"/>
      <c r="IV231"/>
    </row>
    <row r="232" spans="1:256" s="34" customFormat="1" ht="12.75">
      <c r="A232" s="35"/>
      <c r="B232" s="36"/>
      <c r="C232" s="35"/>
      <c r="D232" s="31"/>
      <c r="E232" s="31"/>
      <c r="F232" s="31"/>
      <c r="G232" s="32">
        <f t="shared" si="24"/>
        <v>0</v>
      </c>
      <c r="H232" s="31"/>
      <c r="I232" s="31"/>
      <c r="J232" s="32">
        <f t="shared" si="25"/>
        <v>0</v>
      </c>
      <c r="K232" s="32">
        <f t="shared" si="23"/>
        <v>0</v>
      </c>
      <c r="L232" s="35"/>
      <c r="M232" s="33">
        <f t="shared" si="26"/>
      </c>
      <c r="N232" s="33" t="b">
        <f t="shared" si="27"/>
        <v>0</v>
      </c>
      <c r="O232" s="33">
        <f t="shared" si="28"/>
      </c>
      <c r="P232" s="33">
        <f t="shared" si="29"/>
      </c>
      <c r="IU232"/>
      <c r="IV232"/>
    </row>
    <row r="233" spans="1:256" s="34" customFormat="1" ht="12.75">
      <c r="A233" s="35"/>
      <c r="B233" s="36"/>
      <c r="C233" s="35"/>
      <c r="D233" s="31"/>
      <c r="E233" s="31"/>
      <c r="F233" s="31"/>
      <c r="G233" s="32">
        <f t="shared" si="24"/>
        <v>0</v>
      </c>
      <c r="H233" s="31"/>
      <c r="I233" s="31"/>
      <c r="J233" s="32">
        <f t="shared" si="25"/>
        <v>0</v>
      </c>
      <c r="K233" s="32">
        <f t="shared" si="23"/>
        <v>0</v>
      </c>
      <c r="L233" s="35"/>
      <c r="M233" s="33">
        <f t="shared" si="26"/>
      </c>
      <c r="N233" s="33" t="b">
        <f t="shared" si="27"/>
        <v>0</v>
      </c>
      <c r="O233" s="33">
        <f t="shared" si="28"/>
      </c>
      <c r="P233" s="33">
        <f t="shared" si="29"/>
      </c>
      <c r="IU233"/>
      <c r="IV233"/>
    </row>
    <row r="234" spans="1:256" s="34" customFormat="1" ht="12.75">
      <c r="A234" s="35"/>
      <c r="B234" s="36"/>
      <c r="C234" s="35"/>
      <c r="D234" s="31"/>
      <c r="E234" s="31"/>
      <c r="F234" s="31"/>
      <c r="G234" s="32">
        <f t="shared" si="24"/>
        <v>0</v>
      </c>
      <c r="H234" s="31"/>
      <c r="I234" s="31"/>
      <c r="J234" s="32">
        <f t="shared" si="25"/>
        <v>0</v>
      </c>
      <c r="K234" s="32">
        <f t="shared" si="23"/>
        <v>0</v>
      </c>
      <c r="L234" s="35"/>
      <c r="M234" s="33">
        <f t="shared" si="26"/>
      </c>
      <c r="N234" s="33" t="b">
        <f t="shared" si="27"/>
        <v>0</v>
      </c>
      <c r="O234" s="33">
        <f t="shared" si="28"/>
      </c>
      <c r="P234" s="33">
        <f t="shared" si="29"/>
      </c>
      <c r="IU234"/>
      <c r="IV234"/>
    </row>
    <row r="235" spans="1:256" s="34" customFormat="1" ht="12.75">
      <c r="A235" s="35"/>
      <c r="B235" s="36"/>
      <c r="C235" s="35"/>
      <c r="D235" s="31"/>
      <c r="E235" s="31"/>
      <c r="F235" s="31"/>
      <c r="G235" s="32">
        <f t="shared" si="24"/>
        <v>0</v>
      </c>
      <c r="H235" s="31"/>
      <c r="I235" s="31"/>
      <c r="J235" s="32">
        <f t="shared" si="25"/>
        <v>0</v>
      </c>
      <c r="K235" s="32">
        <f t="shared" si="23"/>
        <v>0</v>
      </c>
      <c r="L235" s="35"/>
      <c r="M235" s="33">
        <f t="shared" si="26"/>
      </c>
      <c r="N235" s="33" t="b">
        <f t="shared" si="27"/>
        <v>0</v>
      </c>
      <c r="O235" s="33">
        <f t="shared" si="28"/>
      </c>
      <c r="P235" s="33">
        <f t="shared" si="29"/>
      </c>
      <c r="IU235"/>
      <c r="IV235"/>
    </row>
    <row r="236" spans="1:256" s="34" customFormat="1" ht="12.75">
      <c r="A236" s="35"/>
      <c r="B236" s="36"/>
      <c r="C236" s="35"/>
      <c r="D236" s="31"/>
      <c r="E236" s="31"/>
      <c r="F236" s="31"/>
      <c r="G236" s="32">
        <f t="shared" si="24"/>
        <v>0</v>
      </c>
      <c r="H236" s="31"/>
      <c r="I236" s="31"/>
      <c r="J236" s="32">
        <f t="shared" si="25"/>
        <v>0</v>
      </c>
      <c r="K236" s="32">
        <f t="shared" si="23"/>
        <v>0</v>
      </c>
      <c r="L236" s="35"/>
      <c r="M236" s="33">
        <f t="shared" si="26"/>
      </c>
      <c r="N236" s="33" t="b">
        <f t="shared" si="27"/>
        <v>0</v>
      </c>
      <c r="O236" s="33">
        <f t="shared" si="28"/>
      </c>
      <c r="P236" s="33">
        <f t="shared" si="29"/>
      </c>
      <c r="IU236"/>
      <c r="IV236"/>
    </row>
    <row r="237" spans="1:256" s="34" customFormat="1" ht="12.75">
      <c r="A237" s="35"/>
      <c r="B237" s="36"/>
      <c r="C237" s="35"/>
      <c r="D237" s="31"/>
      <c r="E237" s="31"/>
      <c r="F237" s="31"/>
      <c r="G237" s="32">
        <f t="shared" si="24"/>
        <v>0</v>
      </c>
      <c r="H237" s="31"/>
      <c r="I237" s="31"/>
      <c r="J237" s="32">
        <f t="shared" si="25"/>
        <v>0</v>
      </c>
      <c r="K237" s="32">
        <f t="shared" si="23"/>
        <v>0</v>
      </c>
      <c r="L237" s="35"/>
      <c r="M237" s="33">
        <f t="shared" si="26"/>
      </c>
      <c r="N237" s="33" t="b">
        <f t="shared" si="27"/>
        <v>0</v>
      </c>
      <c r="O237" s="33">
        <f t="shared" si="28"/>
      </c>
      <c r="P237" s="33">
        <f t="shared" si="29"/>
      </c>
      <c r="IU237"/>
      <c r="IV237"/>
    </row>
    <row r="238" spans="1:256" s="34" customFormat="1" ht="12.75">
      <c r="A238" s="35"/>
      <c r="B238" s="36"/>
      <c r="C238" s="35"/>
      <c r="D238" s="31"/>
      <c r="E238" s="31"/>
      <c r="F238" s="31"/>
      <c r="G238" s="32">
        <f t="shared" si="24"/>
        <v>0</v>
      </c>
      <c r="H238" s="31"/>
      <c r="I238" s="31"/>
      <c r="J238" s="32">
        <f t="shared" si="25"/>
        <v>0</v>
      </c>
      <c r="K238" s="32">
        <f t="shared" si="23"/>
        <v>0</v>
      </c>
      <c r="L238" s="35"/>
      <c r="M238" s="33">
        <f t="shared" si="26"/>
      </c>
      <c r="N238" s="33" t="b">
        <f t="shared" si="27"/>
        <v>0</v>
      </c>
      <c r="O238" s="33">
        <f t="shared" si="28"/>
      </c>
      <c r="P238" s="33">
        <f t="shared" si="29"/>
      </c>
      <c r="IU238"/>
      <c r="IV238"/>
    </row>
    <row r="239" spans="1:256" s="34" customFormat="1" ht="12.75">
      <c r="A239" s="35"/>
      <c r="B239" s="36"/>
      <c r="C239" s="35"/>
      <c r="D239" s="31"/>
      <c r="E239" s="31"/>
      <c r="F239" s="31"/>
      <c r="G239" s="32">
        <f t="shared" si="24"/>
        <v>0</v>
      </c>
      <c r="H239" s="31"/>
      <c r="I239" s="31"/>
      <c r="J239" s="32">
        <f t="shared" si="25"/>
        <v>0</v>
      </c>
      <c r="K239" s="32">
        <f t="shared" si="23"/>
        <v>0</v>
      </c>
      <c r="L239" s="35"/>
      <c r="M239" s="33">
        <f t="shared" si="26"/>
      </c>
      <c r="N239" s="33" t="b">
        <f t="shared" si="27"/>
        <v>0</v>
      </c>
      <c r="O239" s="33">
        <f t="shared" si="28"/>
      </c>
      <c r="P239" s="33">
        <f t="shared" si="29"/>
      </c>
      <c r="IU239"/>
      <c r="IV239"/>
    </row>
    <row r="240" spans="1:256" s="34" customFormat="1" ht="12.75">
      <c r="A240" s="35"/>
      <c r="B240" s="36"/>
      <c r="C240" s="35"/>
      <c r="D240" s="31"/>
      <c r="E240" s="31"/>
      <c r="F240" s="31"/>
      <c r="G240" s="32">
        <f t="shared" si="24"/>
        <v>0</v>
      </c>
      <c r="H240" s="31"/>
      <c r="I240" s="31"/>
      <c r="J240" s="32">
        <f t="shared" si="25"/>
        <v>0</v>
      </c>
      <c r="K240" s="32">
        <f t="shared" si="23"/>
        <v>0</v>
      </c>
      <c r="L240" s="35"/>
      <c r="M240" s="33">
        <f t="shared" si="26"/>
      </c>
      <c r="N240" s="33" t="b">
        <f t="shared" si="27"/>
        <v>0</v>
      </c>
      <c r="O240" s="33">
        <f t="shared" si="28"/>
      </c>
      <c r="P240" s="33">
        <f t="shared" si="29"/>
      </c>
      <c r="IU240"/>
      <c r="IV240"/>
    </row>
    <row r="241" spans="1:256" s="34" customFormat="1" ht="12.75">
      <c r="A241" s="35"/>
      <c r="B241" s="36"/>
      <c r="C241" s="35"/>
      <c r="D241" s="31"/>
      <c r="E241" s="31"/>
      <c r="F241" s="31"/>
      <c r="G241" s="32">
        <f t="shared" si="24"/>
        <v>0</v>
      </c>
      <c r="H241" s="31"/>
      <c r="I241" s="31"/>
      <c r="J241" s="32">
        <f t="shared" si="25"/>
        <v>0</v>
      </c>
      <c r="K241" s="32">
        <f t="shared" si="23"/>
        <v>0</v>
      </c>
      <c r="L241" s="35"/>
      <c r="M241" s="33">
        <f t="shared" si="26"/>
      </c>
      <c r="N241" s="33" t="b">
        <f t="shared" si="27"/>
        <v>0</v>
      </c>
      <c r="O241" s="33">
        <f t="shared" si="28"/>
      </c>
      <c r="P241" s="33">
        <f t="shared" si="29"/>
      </c>
      <c r="IU241"/>
      <c r="IV241"/>
    </row>
    <row r="242" spans="1:256" s="34" customFormat="1" ht="12.75">
      <c r="A242" s="35"/>
      <c r="B242" s="36"/>
      <c r="C242" s="35"/>
      <c r="D242" s="31"/>
      <c r="E242" s="31"/>
      <c r="F242" s="31"/>
      <c r="G242" s="32">
        <f t="shared" si="24"/>
        <v>0</v>
      </c>
      <c r="H242" s="31"/>
      <c r="I242" s="31"/>
      <c r="J242" s="32">
        <f t="shared" si="25"/>
        <v>0</v>
      </c>
      <c r="K242" s="32">
        <f t="shared" si="23"/>
        <v>0</v>
      </c>
      <c r="L242" s="35"/>
      <c r="M242" s="33">
        <f t="shared" si="26"/>
      </c>
      <c r="N242" s="33" t="b">
        <f t="shared" si="27"/>
        <v>0</v>
      </c>
      <c r="O242" s="33">
        <f t="shared" si="28"/>
      </c>
      <c r="P242" s="33">
        <f t="shared" si="29"/>
      </c>
      <c r="IU242"/>
      <c r="IV242"/>
    </row>
    <row r="243" spans="1:256" s="34" customFormat="1" ht="12.75">
      <c r="A243" s="35"/>
      <c r="B243" s="36"/>
      <c r="C243" s="35"/>
      <c r="D243" s="31"/>
      <c r="E243" s="31"/>
      <c r="F243" s="31"/>
      <c r="G243" s="32">
        <f t="shared" si="24"/>
        <v>0</v>
      </c>
      <c r="H243" s="31"/>
      <c r="I243" s="31"/>
      <c r="J243" s="32">
        <f t="shared" si="25"/>
        <v>0</v>
      </c>
      <c r="K243" s="32">
        <f t="shared" si="23"/>
        <v>0</v>
      </c>
      <c r="L243" s="35"/>
      <c r="M243" s="33">
        <f t="shared" si="26"/>
      </c>
      <c r="N243" s="33" t="b">
        <f t="shared" si="27"/>
        <v>0</v>
      </c>
      <c r="O243" s="33">
        <f t="shared" si="28"/>
      </c>
      <c r="P243" s="33">
        <f t="shared" si="29"/>
      </c>
      <c r="IU243"/>
      <c r="IV243"/>
    </row>
    <row r="244" spans="1:256" s="34" customFormat="1" ht="12.75">
      <c r="A244" s="35"/>
      <c r="B244" s="36"/>
      <c r="C244" s="35"/>
      <c r="D244" s="31"/>
      <c r="E244" s="31"/>
      <c r="F244" s="31"/>
      <c r="G244" s="32">
        <f t="shared" si="24"/>
        <v>0</v>
      </c>
      <c r="H244" s="31"/>
      <c r="I244" s="31"/>
      <c r="J244" s="32">
        <f t="shared" si="25"/>
        <v>0</v>
      </c>
      <c r="K244" s="32">
        <f t="shared" si="23"/>
        <v>0</v>
      </c>
      <c r="L244" s="35"/>
      <c r="M244" s="33">
        <f t="shared" si="26"/>
      </c>
      <c r="N244" s="33" t="b">
        <f t="shared" si="27"/>
        <v>0</v>
      </c>
      <c r="O244" s="33">
        <f t="shared" si="28"/>
      </c>
      <c r="P244" s="33">
        <f t="shared" si="29"/>
      </c>
      <c r="IU244"/>
      <c r="IV244"/>
    </row>
    <row r="245" spans="1:256" s="34" customFormat="1" ht="12.75">
      <c r="A245" s="35"/>
      <c r="B245" s="36"/>
      <c r="C245" s="35"/>
      <c r="D245" s="31"/>
      <c r="E245" s="31"/>
      <c r="F245" s="31"/>
      <c r="G245" s="32">
        <f t="shared" si="24"/>
        <v>0</v>
      </c>
      <c r="H245" s="31"/>
      <c r="I245" s="31"/>
      <c r="J245" s="32">
        <f t="shared" si="25"/>
        <v>0</v>
      </c>
      <c r="K245" s="32">
        <f t="shared" si="23"/>
        <v>0</v>
      </c>
      <c r="L245" s="35"/>
      <c r="M245" s="33">
        <f t="shared" si="26"/>
      </c>
      <c r="N245" s="33" t="b">
        <f t="shared" si="27"/>
        <v>0</v>
      </c>
      <c r="O245" s="33">
        <f t="shared" si="28"/>
      </c>
      <c r="P245" s="33">
        <f t="shared" si="29"/>
      </c>
      <c r="IU245"/>
      <c r="IV245"/>
    </row>
    <row r="246" spans="1:256" s="34" customFormat="1" ht="12.75">
      <c r="A246" s="35"/>
      <c r="B246" s="36"/>
      <c r="C246" s="35"/>
      <c r="D246" s="31"/>
      <c r="E246" s="31"/>
      <c r="F246" s="31"/>
      <c r="G246" s="32">
        <f t="shared" si="24"/>
        <v>0</v>
      </c>
      <c r="H246" s="31"/>
      <c r="I246" s="31"/>
      <c r="J246" s="32">
        <f t="shared" si="25"/>
        <v>0</v>
      </c>
      <c r="K246" s="32">
        <f t="shared" si="23"/>
        <v>0</v>
      </c>
      <c r="L246" s="35"/>
      <c r="M246" s="33">
        <f t="shared" si="26"/>
      </c>
      <c r="N246" s="33" t="b">
        <f t="shared" si="27"/>
        <v>0</v>
      </c>
      <c r="O246" s="33">
        <f t="shared" si="28"/>
      </c>
      <c r="P246" s="33">
        <f t="shared" si="29"/>
      </c>
      <c r="IU246"/>
      <c r="IV246"/>
    </row>
    <row r="247" spans="1:256" s="34" customFormat="1" ht="12.75">
      <c r="A247" s="35"/>
      <c r="B247" s="36"/>
      <c r="C247" s="35"/>
      <c r="D247" s="31"/>
      <c r="E247" s="31"/>
      <c r="F247" s="31"/>
      <c r="G247" s="32">
        <f t="shared" si="24"/>
        <v>0</v>
      </c>
      <c r="H247" s="31"/>
      <c r="I247" s="31"/>
      <c r="J247" s="32">
        <f t="shared" si="25"/>
        <v>0</v>
      </c>
      <c r="K247" s="32">
        <f t="shared" si="23"/>
        <v>0</v>
      </c>
      <c r="L247" s="35"/>
      <c r="M247" s="33">
        <f t="shared" si="26"/>
      </c>
      <c r="N247" s="33" t="b">
        <f t="shared" si="27"/>
        <v>0</v>
      </c>
      <c r="O247" s="33">
        <f t="shared" si="28"/>
      </c>
      <c r="P247" s="33">
        <f t="shared" si="29"/>
      </c>
      <c r="IU247"/>
      <c r="IV247"/>
    </row>
    <row r="248" spans="1:256" s="34" customFormat="1" ht="12.75">
      <c r="A248" s="35"/>
      <c r="B248" s="36"/>
      <c r="C248" s="35"/>
      <c r="D248" s="31"/>
      <c r="E248" s="31"/>
      <c r="F248" s="31"/>
      <c r="G248" s="32">
        <f t="shared" si="24"/>
        <v>0</v>
      </c>
      <c r="H248" s="31"/>
      <c r="I248" s="31"/>
      <c r="J248" s="32">
        <f t="shared" si="25"/>
        <v>0</v>
      </c>
      <c r="K248" s="32">
        <f t="shared" si="23"/>
        <v>0</v>
      </c>
      <c r="L248" s="35"/>
      <c r="M248" s="33">
        <f t="shared" si="26"/>
      </c>
      <c r="N248" s="33" t="b">
        <f t="shared" si="27"/>
        <v>0</v>
      </c>
      <c r="O248" s="33">
        <f t="shared" si="28"/>
      </c>
      <c r="P248" s="33">
        <f t="shared" si="29"/>
      </c>
      <c r="IU248"/>
      <c r="IV248"/>
    </row>
    <row r="249" spans="1:256" s="34" customFormat="1" ht="12.75">
      <c r="A249" s="35"/>
      <c r="B249" s="36"/>
      <c r="C249" s="35"/>
      <c r="D249" s="31"/>
      <c r="E249" s="31"/>
      <c r="F249" s="31"/>
      <c r="G249" s="32">
        <f t="shared" si="24"/>
        <v>0</v>
      </c>
      <c r="H249" s="31"/>
      <c r="I249" s="31"/>
      <c r="J249" s="32">
        <f t="shared" si="25"/>
        <v>0</v>
      </c>
      <c r="K249" s="32">
        <f t="shared" si="23"/>
        <v>0</v>
      </c>
      <c r="L249" s="35"/>
      <c r="M249" s="33">
        <f t="shared" si="26"/>
      </c>
      <c r="N249" s="33" t="b">
        <f t="shared" si="27"/>
        <v>0</v>
      </c>
      <c r="O249" s="33">
        <f t="shared" si="28"/>
      </c>
      <c r="P249" s="33">
        <f t="shared" si="29"/>
      </c>
      <c r="IU249"/>
      <c r="IV249"/>
    </row>
    <row r="250" spans="1:256" s="34" customFormat="1" ht="12.75">
      <c r="A250" s="35"/>
      <c r="B250" s="36"/>
      <c r="C250" s="35"/>
      <c r="D250" s="31"/>
      <c r="E250" s="31"/>
      <c r="F250" s="31"/>
      <c r="G250" s="32">
        <f t="shared" si="24"/>
        <v>0</v>
      </c>
      <c r="H250" s="31"/>
      <c r="I250" s="31"/>
      <c r="J250" s="32">
        <f t="shared" si="25"/>
        <v>0</v>
      </c>
      <c r="K250" s="32">
        <f t="shared" si="23"/>
        <v>0</v>
      </c>
      <c r="L250" s="35"/>
      <c r="M250" s="33">
        <f t="shared" si="26"/>
      </c>
      <c r="N250" s="33" t="b">
        <f t="shared" si="27"/>
        <v>0</v>
      </c>
      <c r="O250" s="33">
        <f t="shared" si="28"/>
      </c>
      <c r="P250" s="33">
        <f t="shared" si="29"/>
      </c>
      <c r="IU250"/>
      <c r="IV250"/>
    </row>
    <row r="251" spans="1:256" s="34" customFormat="1" ht="12.75">
      <c r="A251" s="35"/>
      <c r="B251" s="36"/>
      <c r="C251" s="35"/>
      <c r="D251" s="31"/>
      <c r="E251" s="31"/>
      <c r="F251" s="31"/>
      <c r="G251" s="32">
        <f t="shared" si="24"/>
        <v>0</v>
      </c>
      <c r="H251" s="31"/>
      <c r="I251" s="31"/>
      <c r="J251" s="32">
        <f t="shared" si="25"/>
        <v>0</v>
      </c>
      <c r="K251" s="32">
        <f t="shared" si="23"/>
        <v>0</v>
      </c>
      <c r="L251" s="35"/>
      <c r="M251" s="33">
        <f t="shared" si="26"/>
      </c>
      <c r="N251" s="33" t="b">
        <f t="shared" si="27"/>
        <v>0</v>
      </c>
      <c r="O251" s="33">
        <f t="shared" si="28"/>
      </c>
      <c r="P251" s="33">
        <f t="shared" si="29"/>
      </c>
      <c r="IU251"/>
      <c r="IV251"/>
    </row>
    <row r="252" spans="1:256" s="34" customFormat="1" ht="12.75">
      <c r="A252" s="35"/>
      <c r="B252" s="36"/>
      <c r="C252" s="35"/>
      <c r="D252" s="31"/>
      <c r="E252" s="31"/>
      <c r="F252" s="31"/>
      <c r="G252" s="32">
        <f t="shared" si="24"/>
        <v>0</v>
      </c>
      <c r="H252" s="31"/>
      <c r="I252" s="31"/>
      <c r="J252" s="32">
        <f t="shared" si="25"/>
        <v>0</v>
      </c>
      <c r="K252" s="32">
        <f t="shared" si="23"/>
        <v>0</v>
      </c>
      <c r="L252" s="35"/>
      <c r="M252" s="33">
        <f t="shared" si="26"/>
      </c>
      <c r="N252" s="33" t="b">
        <f t="shared" si="27"/>
        <v>0</v>
      </c>
      <c r="O252" s="33">
        <f t="shared" si="28"/>
      </c>
      <c r="P252" s="33">
        <f t="shared" si="29"/>
      </c>
      <c r="IU252"/>
      <c r="IV252"/>
    </row>
    <row r="253" spans="1:256" s="34" customFormat="1" ht="12.75">
      <c r="A253" s="35"/>
      <c r="B253" s="36"/>
      <c r="C253" s="35"/>
      <c r="D253" s="31"/>
      <c r="E253" s="31"/>
      <c r="F253" s="31"/>
      <c r="G253" s="32">
        <f t="shared" si="24"/>
        <v>0</v>
      </c>
      <c r="H253" s="31"/>
      <c r="I253" s="31"/>
      <c r="J253" s="32">
        <f t="shared" si="25"/>
        <v>0</v>
      </c>
      <c r="K253" s="32">
        <f t="shared" si="23"/>
        <v>0</v>
      </c>
      <c r="L253" s="35"/>
      <c r="M253" s="33">
        <f t="shared" si="26"/>
      </c>
      <c r="N253" s="33" t="b">
        <f t="shared" si="27"/>
        <v>0</v>
      </c>
      <c r="O253" s="33">
        <f t="shared" si="28"/>
      </c>
      <c r="P253" s="33">
        <f t="shared" si="29"/>
      </c>
      <c r="IU253"/>
      <c r="IV253"/>
    </row>
    <row r="254" spans="1:256" s="34" customFormat="1" ht="12.75">
      <c r="A254" s="35"/>
      <c r="B254" s="36"/>
      <c r="C254" s="35"/>
      <c r="D254" s="31"/>
      <c r="E254" s="31"/>
      <c r="F254" s="31"/>
      <c r="G254" s="32">
        <f t="shared" si="24"/>
        <v>0</v>
      </c>
      <c r="H254" s="31"/>
      <c r="I254" s="31"/>
      <c r="J254" s="32">
        <f t="shared" si="25"/>
        <v>0</v>
      </c>
      <c r="K254" s="32">
        <f t="shared" si="23"/>
        <v>0</v>
      </c>
      <c r="L254" s="35"/>
      <c r="M254" s="33">
        <f t="shared" si="26"/>
      </c>
      <c r="N254" s="33" t="b">
        <f t="shared" si="27"/>
        <v>0</v>
      </c>
      <c r="O254" s="33">
        <f t="shared" si="28"/>
      </c>
      <c r="P254" s="33">
        <f t="shared" si="29"/>
      </c>
      <c r="IU254"/>
      <c r="IV254"/>
    </row>
    <row r="255" spans="1:256" s="34" customFormat="1" ht="12.75">
      <c r="A255" s="35"/>
      <c r="B255" s="36"/>
      <c r="C255" s="35"/>
      <c r="D255" s="31"/>
      <c r="E255" s="31"/>
      <c r="F255" s="31"/>
      <c r="G255" s="32">
        <f t="shared" si="24"/>
        <v>0</v>
      </c>
      <c r="H255" s="31"/>
      <c r="I255" s="31"/>
      <c r="J255" s="32">
        <f t="shared" si="25"/>
        <v>0</v>
      </c>
      <c r="K255" s="32">
        <f t="shared" si="23"/>
        <v>0</v>
      </c>
      <c r="L255" s="35"/>
      <c r="M255" s="33">
        <f t="shared" si="26"/>
      </c>
      <c r="N255" s="33" t="b">
        <f t="shared" si="27"/>
        <v>0</v>
      </c>
      <c r="O255" s="33">
        <f t="shared" si="28"/>
      </c>
      <c r="P255" s="33">
        <f t="shared" si="29"/>
      </c>
      <c r="IU255"/>
      <c r="IV255"/>
    </row>
    <row r="256" spans="1:256" s="34" customFormat="1" ht="12.75">
      <c r="A256" s="35"/>
      <c r="B256" s="36"/>
      <c r="C256" s="35"/>
      <c r="D256" s="31"/>
      <c r="E256" s="31"/>
      <c r="F256" s="31"/>
      <c r="G256" s="32">
        <f t="shared" si="24"/>
        <v>0</v>
      </c>
      <c r="H256" s="31"/>
      <c r="I256" s="31"/>
      <c r="J256" s="32">
        <f t="shared" si="25"/>
        <v>0</v>
      </c>
      <c r="K256" s="32">
        <f t="shared" si="23"/>
        <v>0</v>
      </c>
      <c r="L256" s="35"/>
      <c r="M256" s="33">
        <f t="shared" si="26"/>
      </c>
      <c r="N256" s="33" t="b">
        <f t="shared" si="27"/>
        <v>0</v>
      </c>
      <c r="O256" s="33">
        <f t="shared" si="28"/>
      </c>
      <c r="P256" s="33">
        <f t="shared" si="29"/>
      </c>
      <c r="IU256"/>
      <c r="IV256"/>
    </row>
    <row r="257" spans="1:256" s="34" customFormat="1" ht="12.75">
      <c r="A257" s="35"/>
      <c r="B257" s="36"/>
      <c r="C257" s="35"/>
      <c r="D257" s="31"/>
      <c r="E257" s="31"/>
      <c r="F257" s="31"/>
      <c r="G257" s="32">
        <f t="shared" si="24"/>
        <v>0</v>
      </c>
      <c r="H257" s="31"/>
      <c r="I257" s="31"/>
      <c r="J257" s="32">
        <f t="shared" si="25"/>
        <v>0</v>
      </c>
      <c r="K257" s="32">
        <f t="shared" si="23"/>
        <v>0</v>
      </c>
      <c r="L257" s="35"/>
      <c r="M257" s="33">
        <f t="shared" si="26"/>
      </c>
      <c r="N257" s="33" t="b">
        <f t="shared" si="27"/>
        <v>0</v>
      </c>
      <c r="O257" s="33">
        <f t="shared" si="28"/>
      </c>
      <c r="P257" s="33">
        <f t="shared" si="29"/>
      </c>
      <c r="IU257"/>
      <c r="IV257"/>
    </row>
    <row r="258" spans="1:256" s="34" customFormat="1" ht="12.75">
      <c r="A258" s="35"/>
      <c r="B258" s="36"/>
      <c r="C258" s="35"/>
      <c r="D258" s="31"/>
      <c r="E258" s="31"/>
      <c r="F258" s="31"/>
      <c r="G258" s="32">
        <f t="shared" si="24"/>
        <v>0</v>
      </c>
      <c r="H258" s="31"/>
      <c r="I258" s="31"/>
      <c r="J258" s="32">
        <f t="shared" si="25"/>
        <v>0</v>
      </c>
      <c r="K258" s="32">
        <f t="shared" si="23"/>
        <v>0</v>
      </c>
      <c r="L258" s="35"/>
      <c r="M258" s="33">
        <f t="shared" si="26"/>
      </c>
      <c r="N258" s="33" t="b">
        <f t="shared" si="27"/>
        <v>0</v>
      </c>
      <c r="O258" s="33">
        <f t="shared" si="28"/>
      </c>
      <c r="P258" s="33">
        <f t="shared" si="29"/>
      </c>
      <c r="IU258"/>
      <c r="IV258"/>
    </row>
    <row r="259" spans="1:256" s="34" customFormat="1" ht="12.75">
      <c r="A259" s="35"/>
      <c r="B259" s="36"/>
      <c r="C259" s="35"/>
      <c r="D259" s="31"/>
      <c r="E259" s="31"/>
      <c r="F259" s="31"/>
      <c r="G259" s="32">
        <f t="shared" si="24"/>
        <v>0</v>
      </c>
      <c r="H259" s="31"/>
      <c r="I259" s="31"/>
      <c r="J259" s="32">
        <f t="shared" si="25"/>
        <v>0</v>
      </c>
      <c r="K259" s="32">
        <f t="shared" si="23"/>
        <v>0</v>
      </c>
      <c r="L259" s="35"/>
      <c r="M259" s="33">
        <f t="shared" si="26"/>
      </c>
      <c r="N259" s="33" t="b">
        <f t="shared" si="27"/>
        <v>0</v>
      </c>
      <c r="O259" s="33">
        <f t="shared" si="28"/>
      </c>
      <c r="P259" s="33">
        <f t="shared" si="29"/>
      </c>
      <c r="IU259"/>
      <c r="IV259"/>
    </row>
    <row r="260" spans="1:256" s="34" customFormat="1" ht="12.75">
      <c r="A260" s="35"/>
      <c r="B260" s="36"/>
      <c r="C260" s="35"/>
      <c r="D260" s="31"/>
      <c r="E260" s="31"/>
      <c r="F260" s="31"/>
      <c r="G260" s="32">
        <f t="shared" si="24"/>
        <v>0</v>
      </c>
      <c r="H260" s="31"/>
      <c r="I260" s="31"/>
      <c r="J260" s="32">
        <f t="shared" si="25"/>
        <v>0</v>
      </c>
      <c r="K260" s="32">
        <f t="shared" si="23"/>
        <v>0</v>
      </c>
      <c r="L260" s="35"/>
      <c r="M260" s="33">
        <f t="shared" si="26"/>
      </c>
      <c r="N260" s="33" t="b">
        <f t="shared" si="27"/>
        <v>0</v>
      </c>
      <c r="O260" s="33">
        <f t="shared" si="28"/>
      </c>
      <c r="P260" s="33">
        <f t="shared" si="29"/>
      </c>
      <c r="IU260"/>
      <c r="IV260"/>
    </row>
    <row r="261" spans="1:256" s="34" customFormat="1" ht="12.75">
      <c r="A261" s="35"/>
      <c r="B261" s="36"/>
      <c r="C261" s="35"/>
      <c r="D261" s="31"/>
      <c r="E261" s="31"/>
      <c r="F261" s="31"/>
      <c r="G261" s="32">
        <f t="shared" si="24"/>
        <v>0</v>
      </c>
      <c r="H261" s="31"/>
      <c r="I261" s="31"/>
      <c r="J261" s="32">
        <f t="shared" si="25"/>
        <v>0</v>
      </c>
      <c r="K261" s="32">
        <f t="shared" si="23"/>
        <v>0</v>
      </c>
      <c r="L261" s="35"/>
      <c r="M261" s="33">
        <f t="shared" si="26"/>
      </c>
      <c r="N261" s="33" t="b">
        <f t="shared" si="27"/>
        <v>0</v>
      </c>
      <c r="O261" s="33">
        <f t="shared" si="28"/>
      </c>
      <c r="P261" s="33">
        <f t="shared" si="29"/>
      </c>
      <c r="IU261"/>
      <c r="IV261"/>
    </row>
    <row r="262" spans="1:256" s="34" customFormat="1" ht="12.75">
      <c r="A262" s="35"/>
      <c r="B262" s="36"/>
      <c r="C262" s="35"/>
      <c r="D262" s="31"/>
      <c r="E262" s="31"/>
      <c r="F262" s="31"/>
      <c r="G262" s="32">
        <f t="shared" si="24"/>
        <v>0</v>
      </c>
      <c r="H262" s="31"/>
      <c r="I262" s="31"/>
      <c r="J262" s="32">
        <f t="shared" si="25"/>
        <v>0</v>
      </c>
      <c r="K262" s="32">
        <f aca="true" t="shared" si="30" ref="K262:K306">G262+J262</f>
        <v>0</v>
      </c>
      <c r="L262" s="35"/>
      <c r="M262" s="33">
        <f t="shared" si="26"/>
      </c>
      <c r="N262" s="33" t="b">
        <f t="shared" si="27"/>
        <v>0</v>
      </c>
      <c r="O262" s="33">
        <f t="shared" si="28"/>
      </c>
      <c r="P262" s="33">
        <f t="shared" si="29"/>
      </c>
      <c r="IU262"/>
      <c r="IV262"/>
    </row>
    <row r="263" spans="1:256" s="34" customFormat="1" ht="12.75">
      <c r="A263" s="35"/>
      <c r="B263" s="36"/>
      <c r="C263" s="35"/>
      <c r="D263" s="31"/>
      <c r="E263" s="31"/>
      <c r="F263" s="31"/>
      <c r="G263" s="32">
        <f aca="true" t="shared" si="31" ref="G263:G306">G262+E263-F263</f>
        <v>0</v>
      </c>
      <c r="H263" s="31"/>
      <c r="I263" s="31"/>
      <c r="J263" s="32">
        <f aca="true" t="shared" si="32" ref="J263:J306">J262+H263-I263</f>
        <v>0</v>
      </c>
      <c r="K263" s="32">
        <f t="shared" si="30"/>
        <v>0</v>
      </c>
      <c r="L263" s="35"/>
      <c r="M263" s="33">
        <f aca="true" t="shared" si="33" ref="M263:M306">IF(E263+F263+H263+I263=0,"",IF(OR(AND(E263&gt;0,F263+H263+I263=0),AND(H263&gt;0,E263+F263+I263=0)),"produit",IF(OR(AND(F263&gt;0,E263+H263+I263=0),AND(I263&gt;0,E263+F263+H263=0)),"charge",IF(OR(AND(F263-H263=0,E263+I263=0),AND(E263-I263=0,F263+H263=0)),"vir_int","erreur"))))</f>
      </c>
      <c r="N263" s="33" t="b">
        <f aca="true" t="shared" si="34" ref="N263:N306">IF(L263&gt;0,IF(M263="vir_int",FALSE,IF(OR(AND(M263="charge",LEFT(FIXED(L263),1)="6"),AND(M263="produit",LEFT(FIXED(L263),1)="7")),TRUE,FALSE)),FALSE)</f>
        <v>0</v>
      </c>
      <c r="O263" s="33">
        <f aca="true" t="shared" si="35" ref="O263:O306">IF(N263,IF(M263="charge",VLOOKUP(L263,C_charges,2,0),VLOOKUP(L263,C_produits,2,0)),"")</f>
      </c>
      <c r="P263" s="33">
        <f aca="true" t="shared" si="36" ref="P263:P306">IF(N263,IF(ISNA(O263),"! ! ! COMPTE INEXISTANT ! ! !",O263),IF(OR(M263="produit",M263="charge"),"! ! ! ERREUR D'IMPUTATION ! ! !",IF(M263="vir_int",IF(ISBLANK(L263),"Virement interne","! ! ! NE PAS SAISIR D'IMPUTATION ! ! !"),IF(OR(NOT(ISBLANK(L263)),M263="erreur"),"! ! ! ERREUR DE SAISIE ! ! !",""))))</f>
      </c>
      <c r="IU263"/>
      <c r="IV263"/>
    </row>
    <row r="264" spans="1:256" s="34" customFormat="1" ht="12.75">
      <c r="A264" s="35"/>
      <c r="B264" s="36"/>
      <c r="C264" s="35"/>
      <c r="D264" s="31"/>
      <c r="E264" s="31"/>
      <c r="F264" s="31"/>
      <c r="G264" s="32">
        <f t="shared" si="31"/>
        <v>0</v>
      </c>
      <c r="H264" s="31"/>
      <c r="I264" s="31"/>
      <c r="J264" s="32">
        <f t="shared" si="32"/>
        <v>0</v>
      </c>
      <c r="K264" s="32">
        <f t="shared" si="30"/>
        <v>0</v>
      </c>
      <c r="L264" s="35"/>
      <c r="M264" s="33">
        <f t="shared" si="33"/>
      </c>
      <c r="N264" s="33" t="b">
        <f t="shared" si="34"/>
        <v>0</v>
      </c>
      <c r="O264" s="33">
        <f t="shared" si="35"/>
      </c>
      <c r="P264" s="33">
        <f t="shared" si="36"/>
      </c>
      <c r="IU264"/>
      <c r="IV264"/>
    </row>
    <row r="265" spans="1:256" s="34" customFormat="1" ht="12.75">
      <c r="A265" s="35"/>
      <c r="B265" s="36"/>
      <c r="C265" s="35"/>
      <c r="D265" s="31"/>
      <c r="E265" s="31"/>
      <c r="F265" s="31"/>
      <c r="G265" s="32">
        <f t="shared" si="31"/>
        <v>0</v>
      </c>
      <c r="H265" s="31"/>
      <c r="I265" s="31"/>
      <c r="J265" s="32">
        <f t="shared" si="32"/>
        <v>0</v>
      </c>
      <c r="K265" s="32">
        <f t="shared" si="30"/>
        <v>0</v>
      </c>
      <c r="L265" s="35"/>
      <c r="M265" s="33">
        <f t="shared" si="33"/>
      </c>
      <c r="N265" s="33" t="b">
        <f t="shared" si="34"/>
        <v>0</v>
      </c>
      <c r="O265" s="33">
        <f t="shared" si="35"/>
      </c>
      <c r="P265" s="33">
        <f t="shared" si="36"/>
      </c>
      <c r="IU265"/>
      <c r="IV265"/>
    </row>
    <row r="266" spans="1:256" s="34" customFormat="1" ht="12.75">
      <c r="A266" s="35"/>
      <c r="B266" s="36"/>
      <c r="C266" s="35"/>
      <c r="D266" s="31"/>
      <c r="E266" s="31"/>
      <c r="F266" s="31"/>
      <c r="G266" s="32">
        <f t="shared" si="31"/>
        <v>0</v>
      </c>
      <c r="H266" s="31"/>
      <c r="I266" s="31"/>
      <c r="J266" s="32">
        <f t="shared" si="32"/>
        <v>0</v>
      </c>
      <c r="K266" s="32">
        <f t="shared" si="30"/>
        <v>0</v>
      </c>
      <c r="L266" s="35"/>
      <c r="M266" s="33">
        <f t="shared" si="33"/>
      </c>
      <c r="N266" s="33" t="b">
        <f t="shared" si="34"/>
        <v>0</v>
      </c>
      <c r="O266" s="33">
        <f t="shared" si="35"/>
      </c>
      <c r="P266" s="33">
        <f t="shared" si="36"/>
      </c>
      <c r="IU266"/>
      <c r="IV266"/>
    </row>
    <row r="267" spans="1:256" s="34" customFormat="1" ht="12.75">
      <c r="A267" s="35"/>
      <c r="B267" s="36"/>
      <c r="C267" s="35"/>
      <c r="D267" s="31"/>
      <c r="E267" s="31"/>
      <c r="F267" s="31"/>
      <c r="G267" s="32">
        <f t="shared" si="31"/>
        <v>0</v>
      </c>
      <c r="H267" s="31"/>
      <c r="I267" s="31"/>
      <c r="J267" s="32">
        <f t="shared" si="32"/>
        <v>0</v>
      </c>
      <c r="K267" s="32">
        <f t="shared" si="30"/>
        <v>0</v>
      </c>
      <c r="L267" s="35"/>
      <c r="M267" s="33">
        <f t="shared" si="33"/>
      </c>
      <c r="N267" s="33" t="b">
        <f t="shared" si="34"/>
        <v>0</v>
      </c>
      <c r="O267" s="33">
        <f t="shared" si="35"/>
      </c>
      <c r="P267" s="33">
        <f t="shared" si="36"/>
      </c>
      <c r="IU267"/>
      <c r="IV267"/>
    </row>
    <row r="268" spans="1:256" s="34" customFormat="1" ht="12.75">
      <c r="A268" s="35"/>
      <c r="B268" s="36"/>
      <c r="C268" s="35"/>
      <c r="D268" s="31"/>
      <c r="E268" s="31"/>
      <c r="F268" s="31"/>
      <c r="G268" s="32">
        <f t="shared" si="31"/>
        <v>0</v>
      </c>
      <c r="H268" s="31"/>
      <c r="I268" s="31"/>
      <c r="J268" s="32">
        <f t="shared" si="32"/>
        <v>0</v>
      </c>
      <c r="K268" s="32">
        <f t="shared" si="30"/>
        <v>0</v>
      </c>
      <c r="L268" s="35"/>
      <c r="M268" s="33">
        <f t="shared" si="33"/>
      </c>
      <c r="N268" s="33" t="b">
        <f t="shared" si="34"/>
        <v>0</v>
      </c>
      <c r="O268" s="33">
        <f t="shared" si="35"/>
      </c>
      <c r="P268" s="33">
        <f t="shared" si="36"/>
      </c>
      <c r="IU268"/>
      <c r="IV268"/>
    </row>
    <row r="269" spans="1:256" s="34" customFormat="1" ht="12.75">
      <c r="A269" s="35"/>
      <c r="B269" s="36"/>
      <c r="C269" s="35"/>
      <c r="D269" s="31"/>
      <c r="E269" s="31"/>
      <c r="F269" s="31"/>
      <c r="G269" s="32">
        <f t="shared" si="31"/>
        <v>0</v>
      </c>
      <c r="H269" s="31"/>
      <c r="I269" s="31"/>
      <c r="J269" s="32">
        <f t="shared" si="32"/>
        <v>0</v>
      </c>
      <c r="K269" s="32">
        <f t="shared" si="30"/>
        <v>0</v>
      </c>
      <c r="L269" s="35"/>
      <c r="M269" s="33">
        <f t="shared" si="33"/>
      </c>
      <c r="N269" s="33" t="b">
        <f t="shared" si="34"/>
        <v>0</v>
      </c>
      <c r="O269" s="33">
        <f t="shared" si="35"/>
      </c>
      <c r="P269" s="33">
        <f t="shared" si="36"/>
      </c>
      <c r="IU269"/>
      <c r="IV269"/>
    </row>
    <row r="270" spans="1:256" s="34" customFormat="1" ht="12.75">
      <c r="A270" s="35"/>
      <c r="B270" s="36"/>
      <c r="C270" s="35"/>
      <c r="D270" s="31"/>
      <c r="E270" s="31"/>
      <c r="F270" s="31"/>
      <c r="G270" s="32">
        <f t="shared" si="31"/>
        <v>0</v>
      </c>
      <c r="H270" s="31"/>
      <c r="I270" s="31"/>
      <c r="J270" s="32">
        <f t="shared" si="32"/>
        <v>0</v>
      </c>
      <c r="K270" s="32">
        <f t="shared" si="30"/>
        <v>0</v>
      </c>
      <c r="L270" s="35"/>
      <c r="M270" s="33">
        <f t="shared" si="33"/>
      </c>
      <c r="N270" s="33" t="b">
        <f t="shared" si="34"/>
        <v>0</v>
      </c>
      <c r="O270" s="33">
        <f t="shared" si="35"/>
      </c>
      <c r="P270" s="33">
        <f t="shared" si="36"/>
      </c>
      <c r="IU270"/>
      <c r="IV270"/>
    </row>
    <row r="271" spans="1:256" s="34" customFormat="1" ht="12.75">
      <c r="A271" s="35"/>
      <c r="B271" s="36"/>
      <c r="C271" s="35"/>
      <c r="D271" s="31"/>
      <c r="E271" s="31"/>
      <c r="F271" s="31"/>
      <c r="G271" s="32">
        <f t="shared" si="31"/>
        <v>0</v>
      </c>
      <c r="H271" s="31"/>
      <c r="I271" s="31"/>
      <c r="J271" s="32">
        <f t="shared" si="32"/>
        <v>0</v>
      </c>
      <c r="K271" s="32">
        <f t="shared" si="30"/>
        <v>0</v>
      </c>
      <c r="L271" s="35"/>
      <c r="M271" s="33">
        <f t="shared" si="33"/>
      </c>
      <c r="N271" s="33" t="b">
        <f t="shared" si="34"/>
        <v>0</v>
      </c>
      <c r="O271" s="33">
        <f t="shared" si="35"/>
      </c>
      <c r="P271" s="33">
        <f t="shared" si="36"/>
      </c>
      <c r="IU271"/>
      <c r="IV271"/>
    </row>
    <row r="272" spans="1:256" s="34" customFormat="1" ht="12.75">
      <c r="A272" s="35"/>
      <c r="B272" s="36"/>
      <c r="C272" s="35"/>
      <c r="D272" s="31"/>
      <c r="E272" s="31"/>
      <c r="F272" s="31"/>
      <c r="G272" s="32">
        <f t="shared" si="31"/>
        <v>0</v>
      </c>
      <c r="H272" s="31"/>
      <c r="I272" s="31"/>
      <c r="J272" s="32">
        <f t="shared" si="32"/>
        <v>0</v>
      </c>
      <c r="K272" s="32">
        <f t="shared" si="30"/>
        <v>0</v>
      </c>
      <c r="L272" s="35"/>
      <c r="M272" s="33">
        <f t="shared" si="33"/>
      </c>
      <c r="N272" s="33" t="b">
        <f t="shared" si="34"/>
        <v>0</v>
      </c>
      <c r="O272" s="33">
        <f t="shared" si="35"/>
      </c>
      <c r="P272" s="33">
        <f t="shared" si="36"/>
      </c>
      <c r="IU272"/>
      <c r="IV272"/>
    </row>
    <row r="273" spans="1:256" s="34" customFormat="1" ht="12.75">
      <c r="A273" s="35"/>
      <c r="B273" s="36"/>
      <c r="C273" s="35"/>
      <c r="D273" s="31"/>
      <c r="E273" s="31"/>
      <c r="F273" s="31"/>
      <c r="G273" s="32">
        <f t="shared" si="31"/>
        <v>0</v>
      </c>
      <c r="H273" s="31"/>
      <c r="I273" s="31"/>
      <c r="J273" s="32">
        <f t="shared" si="32"/>
        <v>0</v>
      </c>
      <c r="K273" s="32">
        <f t="shared" si="30"/>
        <v>0</v>
      </c>
      <c r="L273" s="35"/>
      <c r="M273" s="33">
        <f t="shared" si="33"/>
      </c>
      <c r="N273" s="33" t="b">
        <f t="shared" si="34"/>
        <v>0</v>
      </c>
      <c r="O273" s="33">
        <f t="shared" si="35"/>
      </c>
      <c r="P273" s="33">
        <f t="shared" si="36"/>
      </c>
      <c r="IU273"/>
      <c r="IV273"/>
    </row>
    <row r="274" spans="1:256" s="34" customFormat="1" ht="12.75">
      <c r="A274" s="35"/>
      <c r="B274" s="36"/>
      <c r="C274" s="35"/>
      <c r="D274" s="31"/>
      <c r="E274" s="31"/>
      <c r="F274" s="31"/>
      <c r="G274" s="32">
        <f t="shared" si="31"/>
        <v>0</v>
      </c>
      <c r="H274" s="31"/>
      <c r="I274" s="31"/>
      <c r="J274" s="32">
        <f t="shared" si="32"/>
        <v>0</v>
      </c>
      <c r="K274" s="32">
        <f t="shared" si="30"/>
        <v>0</v>
      </c>
      <c r="L274" s="35"/>
      <c r="M274" s="33">
        <f t="shared" si="33"/>
      </c>
      <c r="N274" s="33" t="b">
        <f t="shared" si="34"/>
        <v>0</v>
      </c>
      <c r="O274" s="33">
        <f t="shared" si="35"/>
      </c>
      <c r="P274" s="33">
        <f t="shared" si="36"/>
      </c>
      <c r="IU274"/>
      <c r="IV274"/>
    </row>
    <row r="275" spans="1:256" s="34" customFormat="1" ht="12.75">
      <c r="A275" s="35"/>
      <c r="B275" s="36"/>
      <c r="C275" s="35"/>
      <c r="D275" s="31"/>
      <c r="E275" s="31"/>
      <c r="F275" s="31"/>
      <c r="G275" s="32">
        <f t="shared" si="31"/>
        <v>0</v>
      </c>
      <c r="H275" s="31"/>
      <c r="I275" s="31"/>
      <c r="J275" s="32">
        <f t="shared" si="32"/>
        <v>0</v>
      </c>
      <c r="K275" s="32">
        <f t="shared" si="30"/>
        <v>0</v>
      </c>
      <c r="L275" s="35"/>
      <c r="M275" s="33">
        <f t="shared" si="33"/>
      </c>
      <c r="N275" s="33" t="b">
        <f t="shared" si="34"/>
        <v>0</v>
      </c>
      <c r="O275" s="33">
        <f t="shared" si="35"/>
      </c>
      <c r="P275" s="33">
        <f t="shared" si="36"/>
      </c>
      <c r="IU275"/>
      <c r="IV275"/>
    </row>
    <row r="276" spans="1:256" s="34" customFormat="1" ht="12.75">
      <c r="A276" s="35"/>
      <c r="B276" s="36"/>
      <c r="C276" s="35"/>
      <c r="D276" s="31"/>
      <c r="E276" s="31"/>
      <c r="F276" s="31"/>
      <c r="G276" s="32">
        <f t="shared" si="31"/>
        <v>0</v>
      </c>
      <c r="H276" s="31"/>
      <c r="I276" s="31"/>
      <c r="J276" s="32">
        <f t="shared" si="32"/>
        <v>0</v>
      </c>
      <c r="K276" s="32">
        <f t="shared" si="30"/>
        <v>0</v>
      </c>
      <c r="L276" s="35"/>
      <c r="M276" s="33">
        <f t="shared" si="33"/>
      </c>
      <c r="N276" s="33" t="b">
        <f t="shared" si="34"/>
        <v>0</v>
      </c>
      <c r="O276" s="33">
        <f t="shared" si="35"/>
      </c>
      <c r="P276" s="33">
        <f t="shared" si="36"/>
      </c>
      <c r="IU276"/>
      <c r="IV276"/>
    </row>
    <row r="277" spans="1:256" s="34" customFormat="1" ht="12.75">
      <c r="A277" s="35"/>
      <c r="B277" s="36"/>
      <c r="C277" s="35"/>
      <c r="D277" s="31"/>
      <c r="E277" s="31"/>
      <c r="F277" s="31"/>
      <c r="G277" s="32">
        <f t="shared" si="31"/>
        <v>0</v>
      </c>
      <c r="H277" s="31"/>
      <c r="I277" s="31"/>
      <c r="J277" s="32">
        <f t="shared" si="32"/>
        <v>0</v>
      </c>
      <c r="K277" s="32">
        <f t="shared" si="30"/>
        <v>0</v>
      </c>
      <c r="L277" s="35"/>
      <c r="M277" s="33">
        <f t="shared" si="33"/>
      </c>
      <c r="N277" s="33" t="b">
        <f t="shared" si="34"/>
        <v>0</v>
      </c>
      <c r="O277" s="33">
        <f t="shared" si="35"/>
      </c>
      <c r="P277" s="33">
        <f t="shared" si="36"/>
      </c>
      <c r="IU277"/>
      <c r="IV277"/>
    </row>
    <row r="278" spans="1:256" s="34" customFormat="1" ht="12.75">
      <c r="A278" s="35"/>
      <c r="B278" s="36"/>
      <c r="C278" s="35"/>
      <c r="D278" s="31"/>
      <c r="E278" s="31"/>
      <c r="F278" s="31"/>
      <c r="G278" s="32">
        <f t="shared" si="31"/>
        <v>0</v>
      </c>
      <c r="H278" s="31"/>
      <c r="I278" s="31"/>
      <c r="J278" s="32">
        <f t="shared" si="32"/>
        <v>0</v>
      </c>
      <c r="K278" s="32">
        <f t="shared" si="30"/>
        <v>0</v>
      </c>
      <c r="L278" s="35"/>
      <c r="M278" s="33">
        <f t="shared" si="33"/>
      </c>
      <c r="N278" s="33" t="b">
        <f t="shared" si="34"/>
        <v>0</v>
      </c>
      <c r="O278" s="33">
        <f t="shared" si="35"/>
      </c>
      <c r="P278" s="33">
        <f t="shared" si="36"/>
      </c>
      <c r="IU278"/>
      <c r="IV278"/>
    </row>
    <row r="279" spans="1:256" s="34" customFormat="1" ht="12.75">
      <c r="A279" s="35"/>
      <c r="B279" s="36"/>
      <c r="C279" s="35"/>
      <c r="D279" s="31"/>
      <c r="E279" s="31"/>
      <c r="F279" s="31"/>
      <c r="G279" s="32">
        <f t="shared" si="31"/>
        <v>0</v>
      </c>
      <c r="H279" s="31"/>
      <c r="I279" s="31"/>
      <c r="J279" s="32">
        <f t="shared" si="32"/>
        <v>0</v>
      </c>
      <c r="K279" s="32">
        <f t="shared" si="30"/>
        <v>0</v>
      </c>
      <c r="L279" s="35"/>
      <c r="M279" s="33">
        <f t="shared" si="33"/>
      </c>
      <c r="N279" s="33" t="b">
        <f t="shared" si="34"/>
        <v>0</v>
      </c>
      <c r="O279" s="33">
        <f t="shared" si="35"/>
      </c>
      <c r="P279" s="33">
        <f t="shared" si="36"/>
      </c>
      <c r="IU279"/>
      <c r="IV279"/>
    </row>
    <row r="280" spans="1:256" s="34" customFormat="1" ht="12.75">
      <c r="A280" s="35"/>
      <c r="B280" s="36"/>
      <c r="C280" s="35"/>
      <c r="D280" s="31"/>
      <c r="E280" s="31"/>
      <c r="F280" s="31"/>
      <c r="G280" s="32">
        <f t="shared" si="31"/>
        <v>0</v>
      </c>
      <c r="H280" s="31"/>
      <c r="I280" s="31"/>
      <c r="J280" s="32">
        <f t="shared" si="32"/>
        <v>0</v>
      </c>
      <c r="K280" s="32">
        <f t="shared" si="30"/>
        <v>0</v>
      </c>
      <c r="L280" s="35"/>
      <c r="M280" s="33">
        <f t="shared" si="33"/>
      </c>
      <c r="N280" s="33" t="b">
        <f t="shared" si="34"/>
        <v>0</v>
      </c>
      <c r="O280" s="33">
        <f t="shared" si="35"/>
      </c>
      <c r="P280" s="33">
        <f t="shared" si="36"/>
      </c>
      <c r="IU280"/>
      <c r="IV280"/>
    </row>
    <row r="281" spans="1:256" s="34" customFormat="1" ht="12.75">
      <c r="A281" s="35"/>
      <c r="B281" s="36"/>
      <c r="C281" s="35"/>
      <c r="D281" s="31"/>
      <c r="E281" s="31"/>
      <c r="F281" s="31"/>
      <c r="G281" s="32">
        <f t="shared" si="31"/>
        <v>0</v>
      </c>
      <c r="H281" s="31"/>
      <c r="I281" s="31"/>
      <c r="J281" s="32">
        <f t="shared" si="32"/>
        <v>0</v>
      </c>
      <c r="K281" s="32">
        <f t="shared" si="30"/>
        <v>0</v>
      </c>
      <c r="L281" s="35"/>
      <c r="M281" s="33">
        <f t="shared" si="33"/>
      </c>
      <c r="N281" s="33" t="b">
        <f t="shared" si="34"/>
        <v>0</v>
      </c>
      <c r="O281" s="33">
        <f t="shared" si="35"/>
      </c>
      <c r="P281" s="33">
        <f t="shared" si="36"/>
      </c>
      <c r="IU281"/>
      <c r="IV281"/>
    </row>
    <row r="282" spans="1:256" s="34" customFormat="1" ht="12.75">
      <c r="A282" s="35"/>
      <c r="B282" s="36"/>
      <c r="C282" s="35"/>
      <c r="D282" s="31"/>
      <c r="E282" s="31"/>
      <c r="F282" s="31"/>
      <c r="G282" s="32">
        <f t="shared" si="31"/>
        <v>0</v>
      </c>
      <c r="H282" s="31"/>
      <c r="I282" s="31"/>
      <c r="J282" s="32">
        <f t="shared" si="32"/>
        <v>0</v>
      </c>
      <c r="K282" s="32">
        <f t="shared" si="30"/>
        <v>0</v>
      </c>
      <c r="L282" s="35"/>
      <c r="M282" s="33">
        <f t="shared" si="33"/>
      </c>
      <c r="N282" s="33" t="b">
        <f t="shared" si="34"/>
        <v>0</v>
      </c>
      <c r="O282" s="33">
        <f t="shared" si="35"/>
      </c>
      <c r="P282" s="33">
        <f t="shared" si="36"/>
      </c>
      <c r="IU282"/>
      <c r="IV282"/>
    </row>
    <row r="283" spans="1:256" s="34" customFormat="1" ht="12.75">
      <c r="A283" s="35"/>
      <c r="B283" s="36"/>
      <c r="C283" s="35"/>
      <c r="D283" s="31"/>
      <c r="E283" s="31"/>
      <c r="F283" s="31"/>
      <c r="G283" s="32">
        <f t="shared" si="31"/>
        <v>0</v>
      </c>
      <c r="H283" s="31"/>
      <c r="I283" s="31"/>
      <c r="J283" s="32">
        <f t="shared" si="32"/>
        <v>0</v>
      </c>
      <c r="K283" s="32">
        <f t="shared" si="30"/>
        <v>0</v>
      </c>
      <c r="L283" s="35"/>
      <c r="M283" s="33">
        <f t="shared" si="33"/>
      </c>
      <c r="N283" s="33" t="b">
        <f t="shared" si="34"/>
        <v>0</v>
      </c>
      <c r="O283" s="33">
        <f t="shared" si="35"/>
      </c>
      <c r="P283" s="33">
        <f t="shared" si="36"/>
      </c>
      <c r="IU283"/>
      <c r="IV283"/>
    </row>
    <row r="284" spans="1:256" s="34" customFormat="1" ht="12.75">
      <c r="A284" s="35"/>
      <c r="B284" s="36"/>
      <c r="C284" s="35"/>
      <c r="D284" s="31"/>
      <c r="E284" s="31"/>
      <c r="F284" s="31"/>
      <c r="G284" s="32">
        <f t="shared" si="31"/>
        <v>0</v>
      </c>
      <c r="H284" s="31"/>
      <c r="I284" s="31"/>
      <c r="J284" s="32">
        <f t="shared" si="32"/>
        <v>0</v>
      </c>
      <c r="K284" s="32">
        <f t="shared" si="30"/>
        <v>0</v>
      </c>
      <c r="L284" s="35"/>
      <c r="M284" s="33">
        <f t="shared" si="33"/>
      </c>
      <c r="N284" s="33" t="b">
        <f t="shared" si="34"/>
        <v>0</v>
      </c>
      <c r="O284" s="33">
        <f t="shared" si="35"/>
      </c>
      <c r="P284" s="33">
        <f t="shared" si="36"/>
      </c>
      <c r="IU284"/>
      <c r="IV284"/>
    </row>
    <row r="285" spans="1:256" s="34" customFormat="1" ht="12.75">
      <c r="A285" s="35"/>
      <c r="B285" s="36"/>
      <c r="C285" s="35"/>
      <c r="D285" s="31"/>
      <c r="E285" s="31"/>
      <c r="F285" s="31"/>
      <c r="G285" s="32">
        <f t="shared" si="31"/>
        <v>0</v>
      </c>
      <c r="H285" s="31"/>
      <c r="I285" s="31"/>
      <c r="J285" s="32">
        <f t="shared" si="32"/>
        <v>0</v>
      </c>
      <c r="K285" s="32">
        <f t="shared" si="30"/>
        <v>0</v>
      </c>
      <c r="L285" s="35"/>
      <c r="M285" s="33">
        <f t="shared" si="33"/>
      </c>
      <c r="N285" s="33" t="b">
        <f t="shared" si="34"/>
        <v>0</v>
      </c>
      <c r="O285" s="33">
        <f t="shared" si="35"/>
      </c>
      <c r="P285" s="33">
        <f t="shared" si="36"/>
      </c>
      <c r="IU285"/>
      <c r="IV285"/>
    </row>
    <row r="286" spans="1:256" s="34" customFormat="1" ht="12.75">
      <c r="A286" s="35"/>
      <c r="B286" s="36"/>
      <c r="C286" s="35"/>
      <c r="D286" s="31"/>
      <c r="E286" s="31"/>
      <c r="F286" s="31"/>
      <c r="G286" s="32">
        <f t="shared" si="31"/>
        <v>0</v>
      </c>
      <c r="H286" s="31"/>
      <c r="I286" s="31"/>
      <c r="J286" s="32">
        <f t="shared" si="32"/>
        <v>0</v>
      </c>
      <c r="K286" s="32">
        <f t="shared" si="30"/>
        <v>0</v>
      </c>
      <c r="L286" s="35"/>
      <c r="M286" s="33">
        <f t="shared" si="33"/>
      </c>
      <c r="N286" s="33" t="b">
        <f t="shared" si="34"/>
        <v>0</v>
      </c>
      <c r="O286" s="33">
        <f t="shared" si="35"/>
      </c>
      <c r="P286" s="33">
        <f t="shared" si="36"/>
      </c>
      <c r="IU286"/>
      <c r="IV286"/>
    </row>
    <row r="287" spans="1:256" s="34" customFormat="1" ht="12.75">
      <c r="A287" s="35"/>
      <c r="B287" s="36"/>
      <c r="C287" s="35"/>
      <c r="D287" s="31"/>
      <c r="E287" s="31"/>
      <c r="F287" s="31"/>
      <c r="G287" s="32">
        <f t="shared" si="31"/>
        <v>0</v>
      </c>
      <c r="H287" s="31"/>
      <c r="I287" s="31"/>
      <c r="J287" s="32">
        <f t="shared" si="32"/>
        <v>0</v>
      </c>
      <c r="K287" s="32">
        <f t="shared" si="30"/>
        <v>0</v>
      </c>
      <c r="L287" s="35"/>
      <c r="M287" s="33">
        <f t="shared" si="33"/>
      </c>
      <c r="N287" s="33" t="b">
        <f t="shared" si="34"/>
        <v>0</v>
      </c>
      <c r="O287" s="33">
        <f t="shared" si="35"/>
      </c>
      <c r="P287" s="33">
        <f t="shared" si="36"/>
      </c>
      <c r="IU287"/>
      <c r="IV287"/>
    </row>
    <row r="288" spans="1:256" s="34" customFormat="1" ht="12.75">
      <c r="A288" s="35"/>
      <c r="B288" s="36"/>
      <c r="C288" s="35"/>
      <c r="D288" s="31"/>
      <c r="E288" s="31"/>
      <c r="F288" s="31"/>
      <c r="G288" s="32">
        <f t="shared" si="31"/>
        <v>0</v>
      </c>
      <c r="H288" s="31"/>
      <c r="I288" s="31"/>
      <c r="J288" s="32">
        <f t="shared" si="32"/>
        <v>0</v>
      </c>
      <c r="K288" s="32">
        <f t="shared" si="30"/>
        <v>0</v>
      </c>
      <c r="L288" s="35"/>
      <c r="M288" s="33">
        <f t="shared" si="33"/>
      </c>
      <c r="N288" s="33" t="b">
        <f t="shared" si="34"/>
        <v>0</v>
      </c>
      <c r="O288" s="33">
        <f t="shared" si="35"/>
      </c>
      <c r="P288" s="33">
        <f t="shared" si="36"/>
      </c>
      <c r="IU288"/>
      <c r="IV288"/>
    </row>
    <row r="289" spans="1:256" s="34" customFormat="1" ht="12.75">
      <c r="A289" s="35"/>
      <c r="B289" s="36"/>
      <c r="C289" s="35"/>
      <c r="D289" s="31"/>
      <c r="E289" s="31"/>
      <c r="F289" s="31"/>
      <c r="G289" s="32">
        <f t="shared" si="31"/>
        <v>0</v>
      </c>
      <c r="H289" s="31"/>
      <c r="I289" s="31"/>
      <c r="J289" s="32">
        <f t="shared" si="32"/>
        <v>0</v>
      </c>
      <c r="K289" s="32">
        <f t="shared" si="30"/>
        <v>0</v>
      </c>
      <c r="L289" s="35"/>
      <c r="M289" s="33">
        <f t="shared" si="33"/>
      </c>
      <c r="N289" s="33" t="b">
        <f t="shared" si="34"/>
        <v>0</v>
      </c>
      <c r="O289" s="33">
        <f t="shared" si="35"/>
      </c>
      <c r="P289" s="33">
        <f t="shared" si="36"/>
      </c>
      <c r="IU289"/>
      <c r="IV289"/>
    </row>
    <row r="290" spans="1:256" s="34" customFormat="1" ht="12.75">
      <c r="A290" s="35"/>
      <c r="B290" s="36"/>
      <c r="C290" s="35"/>
      <c r="D290" s="31"/>
      <c r="E290" s="31"/>
      <c r="F290" s="31"/>
      <c r="G290" s="32">
        <f t="shared" si="31"/>
        <v>0</v>
      </c>
      <c r="H290" s="31"/>
      <c r="I290" s="31"/>
      <c r="J290" s="32">
        <f t="shared" si="32"/>
        <v>0</v>
      </c>
      <c r="K290" s="32">
        <f t="shared" si="30"/>
        <v>0</v>
      </c>
      <c r="L290" s="35"/>
      <c r="M290" s="33">
        <f t="shared" si="33"/>
      </c>
      <c r="N290" s="33" t="b">
        <f t="shared" si="34"/>
        <v>0</v>
      </c>
      <c r="O290" s="33">
        <f t="shared" si="35"/>
      </c>
      <c r="P290" s="33">
        <f t="shared" si="36"/>
      </c>
      <c r="IU290"/>
      <c r="IV290"/>
    </row>
    <row r="291" spans="1:256" s="34" customFormat="1" ht="12.75">
      <c r="A291" s="35"/>
      <c r="B291" s="36"/>
      <c r="C291" s="35"/>
      <c r="D291" s="31"/>
      <c r="E291" s="31"/>
      <c r="F291" s="31"/>
      <c r="G291" s="32">
        <f t="shared" si="31"/>
        <v>0</v>
      </c>
      <c r="H291" s="31"/>
      <c r="I291" s="31"/>
      <c r="J291" s="32">
        <f t="shared" si="32"/>
        <v>0</v>
      </c>
      <c r="K291" s="32">
        <f t="shared" si="30"/>
        <v>0</v>
      </c>
      <c r="L291" s="35"/>
      <c r="M291" s="33">
        <f t="shared" si="33"/>
      </c>
      <c r="N291" s="33" t="b">
        <f t="shared" si="34"/>
        <v>0</v>
      </c>
      <c r="O291" s="33">
        <f t="shared" si="35"/>
      </c>
      <c r="P291" s="33">
        <f t="shared" si="36"/>
      </c>
      <c r="IU291"/>
      <c r="IV291"/>
    </row>
    <row r="292" spans="1:256" s="34" customFormat="1" ht="12.75">
      <c r="A292" s="35"/>
      <c r="B292" s="36"/>
      <c r="C292" s="35"/>
      <c r="D292" s="31"/>
      <c r="E292" s="31"/>
      <c r="F292" s="31"/>
      <c r="G292" s="32">
        <f t="shared" si="31"/>
        <v>0</v>
      </c>
      <c r="H292" s="31"/>
      <c r="I292" s="31"/>
      <c r="J292" s="32">
        <f t="shared" si="32"/>
        <v>0</v>
      </c>
      <c r="K292" s="32">
        <f t="shared" si="30"/>
        <v>0</v>
      </c>
      <c r="L292" s="35"/>
      <c r="M292" s="33">
        <f t="shared" si="33"/>
      </c>
      <c r="N292" s="33" t="b">
        <f t="shared" si="34"/>
        <v>0</v>
      </c>
      <c r="O292" s="33">
        <f t="shared" si="35"/>
      </c>
      <c r="P292" s="33">
        <f t="shared" si="36"/>
      </c>
      <c r="IU292"/>
      <c r="IV292"/>
    </row>
    <row r="293" spans="1:256" s="34" customFormat="1" ht="12.75">
      <c r="A293" s="35"/>
      <c r="B293" s="36"/>
      <c r="C293" s="35"/>
      <c r="D293" s="31"/>
      <c r="E293" s="31"/>
      <c r="F293" s="31"/>
      <c r="G293" s="32">
        <f t="shared" si="31"/>
        <v>0</v>
      </c>
      <c r="H293" s="31"/>
      <c r="I293" s="31"/>
      <c r="J293" s="32">
        <f t="shared" si="32"/>
        <v>0</v>
      </c>
      <c r="K293" s="32">
        <f t="shared" si="30"/>
        <v>0</v>
      </c>
      <c r="L293" s="35"/>
      <c r="M293" s="33">
        <f t="shared" si="33"/>
      </c>
      <c r="N293" s="33" t="b">
        <f t="shared" si="34"/>
        <v>0</v>
      </c>
      <c r="O293" s="33">
        <f t="shared" si="35"/>
      </c>
      <c r="P293" s="33">
        <f t="shared" si="36"/>
      </c>
      <c r="IU293"/>
      <c r="IV293"/>
    </row>
    <row r="294" spans="1:256" s="34" customFormat="1" ht="12.75">
      <c r="A294" s="35"/>
      <c r="B294" s="36"/>
      <c r="C294" s="35"/>
      <c r="D294" s="31"/>
      <c r="E294" s="31"/>
      <c r="F294" s="31"/>
      <c r="G294" s="32">
        <f t="shared" si="31"/>
        <v>0</v>
      </c>
      <c r="H294" s="31"/>
      <c r="I294" s="31"/>
      <c r="J294" s="32">
        <f t="shared" si="32"/>
        <v>0</v>
      </c>
      <c r="K294" s="32">
        <f t="shared" si="30"/>
        <v>0</v>
      </c>
      <c r="L294" s="35"/>
      <c r="M294" s="33">
        <f t="shared" si="33"/>
      </c>
      <c r="N294" s="33" t="b">
        <f t="shared" si="34"/>
        <v>0</v>
      </c>
      <c r="O294" s="33">
        <f t="shared" si="35"/>
      </c>
      <c r="P294" s="33">
        <f t="shared" si="36"/>
      </c>
      <c r="IU294"/>
      <c r="IV294"/>
    </row>
    <row r="295" spans="1:256" s="34" customFormat="1" ht="12.75">
      <c r="A295" s="35"/>
      <c r="B295" s="36"/>
      <c r="C295" s="35"/>
      <c r="D295" s="31"/>
      <c r="E295" s="31"/>
      <c r="F295" s="31"/>
      <c r="G295" s="32">
        <f t="shared" si="31"/>
        <v>0</v>
      </c>
      <c r="H295" s="31"/>
      <c r="I295" s="31"/>
      <c r="J295" s="32">
        <f t="shared" si="32"/>
        <v>0</v>
      </c>
      <c r="K295" s="32">
        <f t="shared" si="30"/>
        <v>0</v>
      </c>
      <c r="L295" s="35"/>
      <c r="M295" s="33">
        <f t="shared" si="33"/>
      </c>
      <c r="N295" s="33" t="b">
        <f t="shared" si="34"/>
        <v>0</v>
      </c>
      <c r="O295" s="33">
        <f t="shared" si="35"/>
      </c>
      <c r="P295" s="33">
        <f t="shared" si="36"/>
      </c>
      <c r="IU295"/>
      <c r="IV295"/>
    </row>
    <row r="296" spans="1:256" s="34" customFormat="1" ht="12.75">
      <c r="A296" s="35"/>
      <c r="B296" s="36"/>
      <c r="C296" s="35"/>
      <c r="D296" s="31"/>
      <c r="E296" s="31"/>
      <c r="F296" s="31"/>
      <c r="G296" s="32">
        <f t="shared" si="31"/>
        <v>0</v>
      </c>
      <c r="H296" s="31"/>
      <c r="I296" s="31"/>
      <c r="J296" s="32">
        <f t="shared" si="32"/>
        <v>0</v>
      </c>
      <c r="K296" s="32">
        <f t="shared" si="30"/>
        <v>0</v>
      </c>
      <c r="L296" s="35"/>
      <c r="M296" s="33">
        <f t="shared" si="33"/>
      </c>
      <c r="N296" s="33" t="b">
        <f t="shared" si="34"/>
        <v>0</v>
      </c>
      <c r="O296" s="33">
        <f t="shared" si="35"/>
      </c>
      <c r="P296" s="33">
        <f t="shared" si="36"/>
      </c>
      <c r="IU296"/>
      <c r="IV296"/>
    </row>
    <row r="297" spans="1:256" s="34" customFormat="1" ht="12.75">
      <c r="A297" s="35"/>
      <c r="B297" s="36"/>
      <c r="C297" s="35"/>
      <c r="D297" s="31"/>
      <c r="E297" s="31"/>
      <c r="F297" s="31"/>
      <c r="G297" s="32">
        <f t="shared" si="31"/>
        <v>0</v>
      </c>
      <c r="H297" s="31"/>
      <c r="I297" s="31"/>
      <c r="J297" s="32">
        <f t="shared" si="32"/>
        <v>0</v>
      </c>
      <c r="K297" s="32">
        <f t="shared" si="30"/>
        <v>0</v>
      </c>
      <c r="L297" s="35"/>
      <c r="M297" s="33">
        <f t="shared" si="33"/>
      </c>
      <c r="N297" s="33" t="b">
        <f t="shared" si="34"/>
        <v>0</v>
      </c>
      <c r="O297" s="33">
        <f t="shared" si="35"/>
      </c>
      <c r="P297" s="33">
        <f t="shared" si="36"/>
      </c>
      <c r="IU297"/>
      <c r="IV297"/>
    </row>
    <row r="298" spans="1:256" s="34" customFormat="1" ht="12.75">
      <c r="A298" s="35"/>
      <c r="B298" s="36"/>
      <c r="C298" s="35"/>
      <c r="D298" s="31"/>
      <c r="E298" s="31"/>
      <c r="F298" s="31"/>
      <c r="G298" s="32">
        <f t="shared" si="31"/>
        <v>0</v>
      </c>
      <c r="H298" s="31"/>
      <c r="I298" s="31"/>
      <c r="J298" s="32">
        <f t="shared" si="32"/>
        <v>0</v>
      </c>
      <c r="K298" s="32">
        <f t="shared" si="30"/>
        <v>0</v>
      </c>
      <c r="L298" s="35"/>
      <c r="M298" s="33">
        <f t="shared" si="33"/>
      </c>
      <c r="N298" s="33" t="b">
        <f t="shared" si="34"/>
        <v>0</v>
      </c>
      <c r="O298" s="33">
        <f t="shared" si="35"/>
      </c>
      <c r="P298" s="33">
        <f t="shared" si="36"/>
      </c>
      <c r="IU298"/>
      <c r="IV298"/>
    </row>
    <row r="299" spans="1:256" s="34" customFormat="1" ht="12.75">
      <c r="A299" s="35"/>
      <c r="B299" s="36"/>
      <c r="C299" s="35"/>
      <c r="D299" s="31"/>
      <c r="E299" s="31"/>
      <c r="F299" s="31"/>
      <c r="G299" s="32">
        <f t="shared" si="31"/>
        <v>0</v>
      </c>
      <c r="H299" s="31"/>
      <c r="I299" s="31"/>
      <c r="J299" s="32">
        <f t="shared" si="32"/>
        <v>0</v>
      </c>
      <c r="K299" s="32">
        <f t="shared" si="30"/>
        <v>0</v>
      </c>
      <c r="L299" s="35"/>
      <c r="M299" s="33">
        <f t="shared" si="33"/>
      </c>
      <c r="N299" s="33" t="b">
        <f t="shared" si="34"/>
        <v>0</v>
      </c>
      <c r="O299" s="33">
        <f t="shared" si="35"/>
      </c>
      <c r="P299" s="33">
        <f t="shared" si="36"/>
      </c>
      <c r="IU299"/>
      <c r="IV299"/>
    </row>
    <row r="300" spans="1:256" s="34" customFormat="1" ht="12.75">
      <c r="A300" s="35"/>
      <c r="B300" s="36"/>
      <c r="C300" s="35"/>
      <c r="D300" s="31"/>
      <c r="E300" s="31"/>
      <c r="F300" s="31"/>
      <c r="G300" s="32">
        <f t="shared" si="31"/>
        <v>0</v>
      </c>
      <c r="H300" s="31"/>
      <c r="I300" s="31"/>
      <c r="J300" s="32">
        <f t="shared" si="32"/>
        <v>0</v>
      </c>
      <c r="K300" s="32">
        <f t="shared" si="30"/>
        <v>0</v>
      </c>
      <c r="L300" s="35"/>
      <c r="M300" s="33">
        <f t="shared" si="33"/>
      </c>
      <c r="N300" s="33" t="b">
        <f t="shared" si="34"/>
        <v>0</v>
      </c>
      <c r="O300" s="33">
        <f t="shared" si="35"/>
      </c>
      <c r="P300" s="33">
        <f t="shared" si="36"/>
      </c>
      <c r="IU300"/>
      <c r="IV300"/>
    </row>
    <row r="301" spans="1:256" s="34" customFormat="1" ht="12.75">
      <c r="A301" s="35"/>
      <c r="B301" s="36"/>
      <c r="C301" s="35"/>
      <c r="D301" s="31"/>
      <c r="E301" s="31"/>
      <c r="F301" s="31"/>
      <c r="G301" s="32">
        <f t="shared" si="31"/>
        <v>0</v>
      </c>
      <c r="H301" s="31"/>
      <c r="I301" s="31"/>
      <c r="J301" s="32">
        <f t="shared" si="32"/>
        <v>0</v>
      </c>
      <c r="K301" s="32">
        <f t="shared" si="30"/>
        <v>0</v>
      </c>
      <c r="L301" s="35"/>
      <c r="M301" s="33">
        <f t="shared" si="33"/>
      </c>
      <c r="N301" s="33" t="b">
        <f t="shared" si="34"/>
        <v>0</v>
      </c>
      <c r="O301" s="33">
        <f t="shared" si="35"/>
      </c>
      <c r="P301" s="33">
        <f t="shared" si="36"/>
      </c>
      <c r="IU301"/>
      <c r="IV301"/>
    </row>
    <row r="302" spans="1:256" s="34" customFormat="1" ht="12.75">
      <c r="A302" s="35"/>
      <c r="B302" s="36"/>
      <c r="C302" s="35"/>
      <c r="D302" s="31"/>
      <c r="E302" s="31"/>
      <c r="F302" s="31"/>
      <c r="G302" s="32">
        <f t="shared" si="31"/>
        <v>0</v>
      </c>
      <c r="H302" s="31"/>
      <c r="I302" s="31"/>
      <c r="J302" s="32">
        <f t="shared" si="32"/>
        <v>0</v>
      </c>
      <c r="K302" s="32">
        <f t="shared" si="30"/>
        <v>0</v>
      </c>
      <c r="L302" s="35"/>
      <c r="M302" s="33">
        <f t="shared" si="33"/>
      </c>
      <c r="N302" s="33" t="b">
        <f t="shared" si="34"/>
        <v>0</v>
      </c>
      <c r="O302" s="33">
        <f t="shared" si="35"/>
      </c>
      <c r="P302" s="33">
        <f t="shared" si="36"/>
      </c>
      <c r="IU302"/>
      <c r="IV302"/>
    </row>
    <row r="303" spans="1:256" s="34" customFormat="1" ht="12.75">
      <c r="A303" s="35"/>
      <c r="B303" s="36"/>
      <c r="C303" s="35"/>
      <c r="D303" s="31"/>
      <c r="E303" s="31"/>
      <c r="F303" s="31"/>
      <c r="G303" s="32">
        <f t="shared" si="31"/>
        <v>0</v>
      </c>
      <c r="H303" s="31"/>
      <c r="I303" s="31"/>
      <c r="J303" s="32">
        <f t="shared" si="32"/>
        <v>0</v>
      </c>
      <c r="K303" s="32">
        <f t="shared" si="30"/>
        <v>0</v>
      </c>
      <c r="L303" s="35"/>
      <c r="M303" s="33">
        <f t="shared" si="33"/>
      </c>
      <c r="N303" s="33" t="b">
        <f t="shared" si="34"/>
        <v>0</v>
      </c>
      <c r="O303" s="33">
        <f t="shared" si="35"/>
      </c>
      <c r="P303" s="33">
        <f t="shared" si="36"/>
      </c>
      <c r="IU303"/>
      <c r="IV303"/>
    </row>
    <row r="304" spans="1:256" s="34" customFormat="1" ht="12.75">
      <c r="A304" s="35"/>
      <c r="B304" s="36"/>
      <c r="C304" s="35"/>
      <c r="D304" s="31"/>
      <c r="E304" s="31"/>
      <c r="F304" s="31"/>
      <c r="G304" s="32">
        <f t="shared" si="31"/>
        <v>0</v>
      </c>
      <c r="H304" s="31"/>
      <c r="I304" s="31"/>
      <c r="J304" s="32">
        <f t="shared" si="32"/>
        <v>0</v>
      </c>
      <c r="K304" s="32">
        <f t="shared" si="30"/>
        <v>0</v>
      </c>
      <c r="L304" s="35"/>
      <c r="M304" s="33">
        <f t="shared" si="33"/>
      </c>
      <c r="N304" s="33" t="b">
        <f t="shared" si="34"/>
        <v>0</v>
      </c>
      <c r="O304" s="33">
        <f t="shared" si="35"/>
      </c>
      <c r="P304" s="33">
        <f t="shared" si="36"/>
      </c>
      <c r="IU304"/>
      <c r="IV304"/>
    </row>
    <row r="305" spans="1:256" s="34" customFormat="1" ht="12.75">
      <c r="A305" s="35"/>
      <c r="B305" s="36"/>
      <c r="C305" s="35"/>
      <c r="D305" s="31"/>
      <c r="E305" s="31"/>
      <c r="F305" s="31"/>
      <c r="G305" s="32">
        <f t="shared" si="31"/>
        <v>0</v>
      </c>
      <c r="H305" s="31"/>
      <c r="I305" s="31"/>
      <c r="J305" s="32">
        <f t="shared" si="32"/>
        <v>0</v>
      </c>
      <c r="K305" s="32">
        <f t="shared" si="30"/>
        <v>0</v>
      </c>
      <c r="L305" s="35"/>
      <c r="M305" s="33">
        <f t="shared" si="33"/>
      </c>
      <c r="N305" s="33" t="b">
        <f t="shared" si="34"/>
        <v>0</v>
      </c>
      <c r="O305" s="33">
        <f t="shared" si="35"/>
      </c>
      <c r="P305" s="33">
        <f t="shared" si="36"/>
      </c>
      <c r="IU305"/>
      <c r="IV305"/>
    </row>
    <row r="306" spans="1:256" s="34" customFormat="1" ht="12.75">
      <c r="A306" s="35"/>
      <c r="B306" s="36"/>
      <c r="C306" s="35"/>
      <c r="D306" s="31"/>
      <c r="E306" s="31"/>
      <c r="F306" s="31"/>
      <c r="G306" s="32">
        <f t="shared" si="31"/>
        <v>0</v>
      </c>
      <c r="H306" s="31"/>
      <c r="I306" s="31"/>
      <c r="J306" s="32">
        <f t="shared" si="32"/>
        <v>0</v>
      </c>
      <c r="K306" s="32">
        <f t="shared" si="30"/>
        <v>0</v>
      </c>
      <c r="L306" s="35"/>
      <c r="M306" s="33">
        <f t="shared" si="33"/>
      </c>
      <c r="N306" s="33" t="b">
        <f t="shared" si="34"/>
        <v>0</v>
      </c>
      <c r="O306" s="33">
        <f t="shared" si="35"/>
      </c>
      <c r="P306" s="33">
        <f t="shared" si="36"/>
      </c>
      <c r="IU306"/>
      <c r="IV306"/>
    </row>
    <row r="307" spans="5:256" s="38" customFormat="1" ht="12.75">
      <c r="E307" s="38">
        <f>SUM(E7:E306)</f>
        <v>0</v>
      </c>
      <c r="F307" s="38">
        <f>SUM(F7:F306)</f>
        <v>0</v>
      </c>
      <c r="H307" s="38">
        <f>SUM(H7:H306)</f>
        <v>0</v>
      </c>
      <c r="I307" s="38">
        <f>SUM(I7:I306)</f>
        <v>0</v>
      </c>
      <c r="IU307" s="39"/>
      <c r="IV307" s="39"/>
    </row>
    <row r="308" spans="255:256" s="34" customFormat="1" ht="12.75">
      <c r="IU308"/>
      <c r="IV308"/>
    </row>
    <row r="309" spans="255:256" s="34" customFormat="1" ht="12.75">
      <c r="IU309"/>
      <c r="IV309"/>
    </row>
    <row r="310" spans="255:256" s="34" customFormat="1" ht="12.75">
      <c r="IU310"/>
      <c r="IV310"/>
    </row>
    <row r="311" spans="255:256" s="34" customFormat="1" ht="12.75">
      <c r="IU311"/>
      <c r="IV311"/>
    </row>
    <row r="312" spans="255:256" s="34" customFormat="1" ht="12.75">
      <c r="IU312"/>
      <c r="IV312"/>
    </row>
    <row r="313" spans="255:256" s="34" customFormat="1" ht="12.75">
      <c r="IU313"/>
      <c r="IV313"/>
    </row>
    <row r="314" spans="255:256" s="34" customFormat="1" ht="12.75">
      <c r="IU314"/>
      <c r="IV314"/>
    </row>
    <row r="315" spans="255:256" s="34" customFormat="1" ht="12.75">
      <c r="IU315"/>
      <c r="IV315"/>
    </row>
    <row r="316" spans="255:256" s="34" customFormat="1" ht="12.75">
      <c r="IU316"/>
      <c r="IV316"/>
    </row>
    <row r="317" spans="255:256" s="34" customFormat="1" ht="12.75">
      <c r="IU317"/>
      <c r="IV317"/>
    </row>
    <row r="318" spans="255:256" s="34" customFormat="1" ht="12.75">
      <c r="IU318"/>
      <c r="IV318"/>
    </row>
    <row r="319" spans="255:256" s="34" customFormat="1" ht="12.75">
      <c r="IU319"/>
      <c r="IV319"/>
    </row>
    <row r="320" spans="255:256" s="34" customFormat="1" ht="12.75">
      <c r="IU320"/>
      <c r="IV320"/>
    </row>
    <row r="321" spans="255:256" s="34" customFormat="1" ht="12.75">
      <c r="IU321"/>
      <c r="IV321"/>
    </row>
    <row r="322" spans="255:256" s="34" customFormat="1" ht="12.75">
      <c r="IU322"/>
      <c r="IV322"/>
    </row>
    <row r="323" spans="255:256" s="34" customFormat="1" ht="12.75">
      <c r="IU323"/>
      <c r="IV323"/>
    </row>
    <row r="324" spans="255:256" s="34" customFormat="1" ht="12.75">
      <c r="IU324"/>
      <c r="IV324"/>
    </row>
    <row r="325" spans="255:256" s="34" customFormat="1" ht="12.75">
      <c r="IU325"/>
      <c r="IV325"/>
    </row>
    <row r="326" spans="255:256" s="34" customFormat="1" ht="12.75">
      <c r="IU326"/>
      <c r="IV326"/>
    </row>
    <row r="327" spans="255:256" s="34" customFormat="1" ht="12.75">
      <c r="IU327"/>
      <c r="IV327"/>
    </row>
    <row r="328" spans="255:256" s="34" customFormat="1" ht="12.75">
      <c r="IU328"/>
      <c r="IV328"/>
    </row>
    <row r="329" spans="255:256" s="34" customFormat="1" ht="12.75">
      <c r="IU329"/>
      <c r="IV329"/>
    </row>
    <row r="330" spans="255:256" s="34" customFormat="1" ht="12.75">
      <c r="IU330"/>
      <c r="IV330"/>
    </row>
    <row r="331" spans="255:256" s="34" customFormat="1" ht="12.75">
      <c r="IU331"/>
      <c r="IV331"/>
    </row>
    <row r="332" spans="255:256" s="34" customFormat="1" ht="12.75">
      <c r="IU332"/>
      <c r="IV332"/>
    </row>
    <row r="333" spans="255:256" s="34" customFormat="1" ht="12.75">
      <c r="IU333"/>
      <c r="IV333"/>
    </row>
    <row r="334" spans="255:256" s="34" customFormat="1" ht="12.75">
      <c r="IU334"/>
      <c r="IV334"/>
    </row>
    <row r="335" spans="255:256" s="34" customFormat="1" ht="12.75">
      <c r="IU335"/>
      <c r="IV335"/>
    </row>
    <row r="336" spans="255:256" s="34" customFormat="1" ht="12.75">
      <c r="IU336"/>
      <c r="IV336"/>
    </row>
    <row r="337" spans="255:256" s="34" customFormat="1" ht="12.75">
      <c r="IU337"/>
      <c r="IV337"/>
    </row>
    <row r="338" spans="255:256" s="34" customFormat="1" ht="12.75">
      <c r="IU338"/>
      <c r="IV338"/>
    </row>
    <row r="339" spans="255:256" s="34" customFormat="1" ht="12.75">
      <c r="IU339"/>
      <c r="IV339"/>
    </row>
    <row r="340" spans="255:256" s="34" customFormat="1" ht="12.75">
      <c r="IU340"/>
      <c r="IV340"/>
    </row>
    <row r="341" spans="255:256" s="34" customFormat="1" ht="12.75">
      <c r="IU341"/>
      <c r="IV341"/>
    </row>
    <row r="342" spans="255:256" s="34" customFormat="1" ht="12.75">
      <c r="IU342"/>
      <c r="IV342"/>
    </row>
    <row r="343" spans="255:256" s="34" customFormat="1" ht="12.75">
      <c r="IU343"/>
      <c r="IV343"/>
    </row>
    <row r="344" spans="255:256" s="34" customFormat="1" ht="12.75">
      <c r="IU344"/>
      <c r="IV344"/>
    </row>
    <row r="345" spans="255:256" s="34" customFormat="1" ht="12.75">
      <c r="IU345"/>
      <c r="IV345"/>
    </row>
    <row r="346" spans="255:256" s="34" customFormat="1" ht="12.75">
      <c r="IU346"/>
      <c r="IV346"/>
    </row>
    <row r="347" spans="255:256" s="34" customFormat="1" ht="12.75">
      <c r="IU347"/>
      <c r="IV347"/>
    </row>
    <row r="348" spans="255:256" s="34" customFormat="1" ht="12.75">
      <c r="IU348"/>
      <c r="IV348"/>
    </row>
    <row r="349" spans="255:256" s="34" customFormat="1" ht="12.75">
      <c r="IU349"/>
      <c r="IV349"/>
    </row>
    <row r="350" spans="255:256" s="34" customFormat="1" ht="12.75">
      <c r="IU350"/>
      <c r="IV350"/>
    </row>
    <row r="351" spans="255:256" s="34" customFormat="1" ht="12.75">
      <c r="IU351"/>
      <c r="IV351"/>
    </row>
    <row r="352" spans="255:256" s="34" customFormat="1" ht="12.75">
      <c r="IU352"/>
      <c r="IV352"/>
    </row>
    <row r="353" spans="255:256" s="34" customFormat="1" ht="12.75">
      <c r="IU353"/>
      <c r="IV353"/>
    </row>
    <row r="354" spans="255:256" s="34" customFormat="1" ht="12.75">
      <c r="IU354"/>
      <c r="IV354"/>
    </row>
    <row r="355" spans="255:256" s="34" customFormat="1" ht="12.75">
      <c r="IU355"/>
      <c r="IV355"/>
    </row>
    <row r="356" spans="255:256" s="34" customFormat="1" ht="12.75">
      <c r="IU356"/>
      <c r="IV356"/>
    </row>
    <row r="357" spans="255:256" s="34" customFormat="1" ht="12.75">
      <c r="IU357"/>
      <c r="IV357"/>
    </row>
    <row r="358" spans="255:256" s="34" customFormat="1" ht="12.75">
      <c r="IU358"/>
      <c r="IV358"/>
    </row>
    <row r="359" spans="255:256" s="34" customFormat="1" ht="12.75">
      <c r="IU359"/>
      <c r="IV359"/>
    </row>
    <row r="360" spans="255:256" s="34" customFormat="1" ht="12.75">
      <c r="IU360"/>
      <c r="IV360"/>
    </row>
    <row r="361" spans="255:256" s="34" customFormat="1" ht="12.75">
      <c r="IU361"/>
      <c r="IV361"/>
    </row>
    <row r="362" spans="255:256" s="34" customFormat="1" ht="12.75">
      <c r="IU362"/>
      <c r="IV362"/>
    </row>
    <row r="363" spans="255:256" s="34" customFormat="1" ht="12.75">
      <c r="IU363"/>
      <c r="IV363"/>
    </row>
    <row r="364" spans="255:256" s="34" customFormat="1" ht="12.75">
      <c r="IU364"/>
      <c r="IV364"/>
    </row>
    <row r="365" spans="255:256" s="34" customFormat="1" ht="12.75">
      <c r="IU365"/>
      <c r="IV365"/>
    </row>
    <row r="366" spans="255:256" s="34" customFormat="1" ht="12.75">
      <c r="IU366"/>
      <c r="IV366"/>
    </row>
    <row r="367" spans="255:256" s="34" customFormat="1" ht="12.75">
      <c r="IU367"/>
      <c r="IV367"/>
    </row>
    <row r="368" spans="255:256" s="34" customFormat="1" ht="12.75">
      <c r="IU368"/>
      <c r="IV368"/>
    </row>
    <row r="369" spans="255:256" s="34" customFormat="1" ht="12.75">
      <c r="IU369"/>
      <c r="IV369"/>
    </row>
    <row r="370" spans="255:256" s="34" customFormat="1" ht="12.75">
      <c r="IU370"/>
      <c r="IV370"/>
    </row>
    <row r="371" spans="255:256" s="34" customFormat="1" ht="12.75">
      <c r="IU371"/>
      <c r="IV371"/>
    </row>
    <row r="372" spans="255:256" s="34" customFormat="1" ht="12.75">
      <c r="IU372"/>
      <c r="IV372"/>
    </row>
    <row r="373" spans="255:256" s="34" customFormat="1" ht="12.75">
      <c r="IU373"/>
      <c r="IV373"/>
    </row>
    <row r="374" spans="255:256" s="34" customFormat="1" ht="12.75">
      <c r="IU374"/>
      <c r="IV374"/>
    </row>
    <row r="375" spans="255:256" s="34" customFormat="1" ht="12.75">
      <c r="IU375"/>
      <c r="IV375"/>
    </row>
    <row r="376" spans="255:256" s="34" customFormat="1" ht="12.75">
      <c r="IU376"/>
      <c r="IV376"/>
    </row>
    <row r="377" spans="255:256" s="34" customFormat="1" ht="12.75">
      <c r="IU377"/>
      <c r="IV377"/>
    </row>
    <row r="378" spans="255:256" s="34" customFormat="1" ht="12.75">
      <c r="IU378"/>
      <c r="IV378"/>
    </row>
    <row r="379" spans="255:256" s="34" customFormat="1" ht="12.75">
      <c r="IU379"/>
      <c r="IV379"/>
    </row>
    <row r="380" spans="255:256" s="34" customFormat="1" ht="12.75">
      <c r="IU380"/>
      <c r="IV380"/>
    </row>
    <row r="381" spans="255:256" s="34" customFormat="1" ht="12.75">
      <c r="IU381"/>
      <c r="IV381"/>
    </row>
    <row r="382" spans="255:256" s="34" customFormat="1" ht="12.75">
      <c r="IU382"/>
      <c r="IV382"/>
    </row>
    <row r="383" spans="255:256" s="34" customFormat="1" ht="12.75">
      <c r="IU383"/>
      <c r="IV383"/>
    </row>
    <row r="384" spans="255:256" s="34" customFormat="1" ht="12.75">
      <c r="IU384"/>
      <c r="IV384"/>
    </row>
    <row r="385" spans="255:256" s="34" customFormat="1" ht="12.75">
      <c r="IU385"/>
      <c r="IV385"/>
    </row>
    <row r="386" spans="255:256" s="34" customFormat="1" ht="12.75">
      <c r="IU386"/>
      <c r="IV386"/>
    </row>
    <row r="387" spans="255:256" s="34" customFormat="1" ht="12.75">
      <c r="IU387"/>
      <c r="IV387"/>
    </row>
    <row r="388" spans="255:256" s="34" customFormat="1" ht="12.75">
      <c r="IU388"/>
      <c r="IV388"/>
    </row>
    <row r="389" spans="255:256" s="34" customFormat="1" ht="12.75">
      <c r="IU389"/>
      <c r="IV389"/>
    </row>
    <row r="390" spans="255:256" s="34" customFormat="1" ht="12.75">
      <c r="IU390"/>
      <c r="IV390"/>
    </row>
    <row r="391" spans="255:256" s="34" customFormat="1" ht="12.75">
      <c r="IU391"/>
      <c r="IV391"/>
    </row>
    <row r="392" spans="255:256" s="34" customFormat="1" ht="12.75">
      <c r="IU392"/>
      <c r="IV392"/>
    </row>
    <row r="393" spans="255:256" s="34" customFormat="1" ht="12.75">
      <c r="IU393"/>
      <c r="IV393"/>
    </row>
    <row r="394" spans="255:256" s="34" customFormat="1" ht="12.75">
      <c r="IU394"/>
      <c r="IV394"/>
    </row>
    <row r="395" spans="255:256" s="34" customFormat="1" ht="12.75">
      <c r="IU395"/>
      <c r="IV395"/>
    </row>
    <row r="396" spans="255:256" s="34" customFormat="1" ht="12.75">
      <c r="IU396"/>
      <c r="IV396"/>
    </row>
    <row r="397" spans="255:256" s="34" customFormat="1" ht="12.75">
      <c r="IU397"/>
      <c r="IV397"/>
    </row>
    <row r="398" spans="255:256" s="34" customFormat="1" ht="12.75">
      <c r="IU398"/>
      <c r="IV398"/>
    </row>
    <row r="399" spans="255:256" s="34" customFormat="1" ht="12.75">
      <c r="IU399"/>
      <c r="IV399"/>
    </row>
    <row r="400" spans="255:256" s="34" customFormat="1" ht="12.75">
      <c r="IU400"/>
      <c r="IV400"/>
    </row>
    <row r="401" spans="255:256" s="34" customFormat="1" ht="12.75">
      <c r="IU401"/>
      <c r="IV401"/>
    </row>
    <row r="402" spans="255:256" s="34" customFormat="1" ht="12.75">
      <c r="IU402"/>
      <c r="IV402"/>
    </row>
    <row r="403" spans="255:256" s="34" customFormat="1" ht="12.75">
      <c r="IU403"/>
      <c r="IV403"/>
    </row>
    <row r="404" spans="255:256" s="34" customFormat="1" ht="12.75">
      <c r="IU404"/>
      <c r="IV404"/>
    </row>
    <row r="405" spans="255:256" s="34" customFormat="1" ht="12.75">
      <c r="IU405"/>
      <c r="IV405"/>
    </row>
    <row r="406" spans="255:256" s="34" customFormat="1" ht="12.75">
      <c r="IU406"/>
      <c r="IV406"/>
    </row>
    <row r="407" spans="255:256" s="34" customFormat="1" ht="12.75">
      <c r="IU407"/>
      <c r="IV407"/>
    </row>
    <row r="408" spans="255:256" s="34" customFormat="1" ht="12.75">
      <c r="IU408"/>
      <c r="IV408"/>
    </row>
    <row r="409" spans="255:256" s="34" customFormat="1" ht="12.75">
      <c r="IU409"/>
      <c r="IV409"/>
    </row>
    <row r="410" spans="255:256" s="34" customFormat="1" ht="12.75">
      <c r="IU410"/>
      <c r="IV410"/>
    </row>
    <row r="411" spans="255:256" s="34" customFormat="1" ht="12.75">
      <c r="IU411"/>
      <c r="IV411"/>
    </row>
    <row r="412" spans="255:256" s="34" customFormat="1" ht="12.75">
      <c r="IU412"/>
      <c r="IV412"/>
    </row>
    <row r="413" spans="255:256" s="34" customFormat="1" ht="12.75">
      <c r="IU413"/>
      <c r="IV413"/>
    </row>
    <row r="414" spans="255:256" s="34" customFormat="1" ht="12.75">
      <c r="IU414"/>
      <c r="IV414"/>
    </row>
    <row r="415" spans="255:256" s="34" customFormat="1" ht="12.75">
      <c r="IU415"/>
      <c r="IV415"/>
    </row>
    <row r="416" spans="255:256" s="34" customFormat="1" ht="12.75">
      <c r="IU416"/>
      <c r="IV416"/>
    </row>
    <row r="417" spans="255:256" s="34" customFormat="1" ht="12.75">
      <c r="IU417"/>
      <c r="IV417"/>
    </row>
    <row r="418" spans="255:256" s="34" customFormat="1" ht="12.75">
      <c r="IU418"/>
      <c r="IV418"/>
    </row>
    <row r="419" spans="255:256" s="34" customFormat="1" ht="12.75">
      <c r="IU419"/>
      <c r="IV419"/>
    </row>
    <row r="420" spans="255:256" s="34" customFormat="1" ht="12.75">
      <c r="IU420"/>
      <c r="IV420"/>
    </row>
    <row r="421" spans="255:256" s="34" customFormat="1" ht="12.75">
      <c r="IU421"/>
      <c r="IV421"/>
    </row>
    <row r="422" spans="255:256" s="34" customFormat="1" ht="12.75">
      <c r="IU422"/>
      <c r="IV422"/>
    </row>
    <row r="423" spans="255:256" s="34" customFormat="1" ht="12.75">
      <c r="IU423"/>
      <c r="IV423"/>
    </row>
    <row r="424" spans="255:256" s="34" customFormat="1" ht="12.75">
      <c r="IU424"/>
      <c r="IV424"/>
    </row>
    <row r="425" spans="255:256" s="34" customFormat="1" ht="12.75">
      <c r="IU425"/>
      <c r="IV425"/>
    </row>
    <row r="426" spans="255:256" s="34" customFormat="1" ht="12.75">
      <c r="IU426"/>
      <c r="IV426"/>
    </row>
    <row r="427" spans="255:256" s="34" customFormat="1" ht="12.75">
      <c r="IU427"/>
      <c r="IV427"/>
    </row>
    <row r="428" spans="255:256" s="34" customFormat="1" ht="12.75">
      <c r="IU428"/>
      <c r="IV428"/>
    </row>
    <row r="429" spans="255:256" s="34" customFormat="1" ht="12.75">
      <c r="IU429"/>
      <c r="IV429"/>
    </row>
    <row r="430" spans="255:256" s="34" customFormat="1" ht="12.75">
      <c r="IU430"/>
      <c r="IV430"/>
    </row>
    <row r="431" spans="255:256" s="34" customFormat="1" ht="12.75">
      <c r="IU431"/>
      <c r="IV431"/>
    </row>
    <row r="432" spans="255:256" s="34" customFormat="1" ht="12.75">
      <c r="IU432"/>
      <c r="IV432"/>
    </row>
    <row r="433" spans="255:256" s="34" customFormat="1" ht="12.75">
      <c r="IU433"/>
      <c r="IV433"/>
    </row>
    <row r="434" spans="255:256" s="34" customFormat="1" ht="12.75">
      <c r="IU434"/>
      <c r="IV434"/>
    </row>
    <row r="435" spans="255:256" s="34" customFormat="1" ht="12.75">
      <c r="IU435"/>
      <c r="IV435"/>
    </row>
  </sheetData>
  <sheetProtection/>
  <mergeCells count="15">
    <mergeCell ref="P3:P4"/>
    <mergeCell ref="L3:L4"/>
    <mergeCell ref="M3:M5"/>
    <mergeCell ref="N3:N5"/>
    <mergeCell ref="O3:O5"/>
    <mergeCell ref="L1:P1"/>
    <mergeCell ref="A1:F1"/>
    <mergeCell ref="I1:J1"/>
    <mergeCell ref="K3:K4"/>
    <mergeCell ref="A3:A4"/>
    <mergeCell ref="B3:B4"/>
    <mergeCell ref="C3:C4"/>
    <mergeCell ref="D3:D4"/>
    <mergeCell ref="E3:G3"/>
    <mergeCell ref="H3:J3"/>
  </mergeCells>
  <printOptions/>
  <pageMargins left="0.39375" right="0.5118055555555556" top="0.5513888888888889" bottom="0.9458333333333334" header="0.5118055555555556" footer="0.7083333333333334"/>
  <pageSetup horizontalDpi="300" verticalDpi="300" orientation="landscape" paperSize="9"/>
  <headerFooter alignWithMargins="0">
    <oddFooter>&amp;CPage &amp;P&amp;RDate d'édition : &amp;D 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24" sqref="D24"/>
    </sheetView>
  </sheetViews>
  <sheetFormatPr defaultColWidth="11.57421875" defaultRowHeight="12.75"/>
  <cols>
    <col min="1" max="1" width="14.140625" style="16" customWidth="1"/>
    <col min="2" max="2" width="9.140625" style="16" customWidth="1"/>
    <col min="3" max="3" width="29.421875" style="16" customWidth="1"/>
    <col min="4" max="4" width="12.8515625" style="16" customWidth="1"/>
    <col min="5" max="5" width="2.8515625" style="16" customWidth="1"/>
    <col min="6" max="6" width="8.7109375" style="16" customWidth="1"/>
    <col min="7" max="7" width="30.28125" style="16" customWidth="1"/>
    <col min="8" max="8" width="10.421875" style="16" customWidth="1"/>
    <col min="9" max="16384" width="11.57421875" style="16" customWidth="1"/>
  </cols>
  <sheetData>
    <row r="1" spans="2:6" ht="12.75">
      <c r="B1" s="74" t="str">
        <f>CONCATENATE("OCCE du GERS - Coopérative scolaire : ",Nom_coop)</f>
        <v>OCCE du GERS - Coopérative scolaire : </v>
      </c>
      <c r="C1" s="74"/>
      <c r="D1" s="74"/>
      <c r="E1" s="74"/>
      <c r="F1" s="74"/>
    </row>
    <row r="2" ht="7.5" customHeight="1"/>
    <row r="4" spans="2:6" ht="12.75">
      <c r="B4" s="70" t="s">
        <v>26</v>
      </c>
      <c r="C4" s="70"/>
      <c r="D4" s="71">
        <f>Date_Debut</f>
        <v>41518</v>
      </c>
      <c r="E4" s="71"/>
      <c r="F4" s="71"/>
    </row>
    <row r="5" spans="3:7" ht="12.75">
      <c r="C5" s="40" t="s">
        <v>27</v>
      </c>
      <c r="D5" s="71">
        <f>Date_Fin</f>
        <v>41882</v>
      </c>
      <c r="E5" s="71"/>
      <c r="F5" s="71"/>
      <c r="G5" s="41"/>
    </row>
    <row r="6" ht="22.5" customHeight="1"/>
    <row r="7" spans="2:8" ht="12.75">
      <c r="B7" s="72" t="s">
        <v>28</v>
      </c>
      <c r="C7" s="72"/>
      <c r="D7" s="72"/>
      <c r="F7" s="72" t="s">
        <v>29</v>
      </c>
      <c r="G7" s="72"/>
      <c r="H7" s="72"/>
    </row>
    <row r="8" spans="2:8" ht="12.75">
      <c r="B8" s="43">
        <v>60700008</v>
      </c>
      <c r="C8" s="44" t="s">
        <v>30</v>
      </c>
      <c r="D8" s="45">
        <f>SUMIF(Opérations!L$7:L$306,B8,Opérations!F$7:F$306)+SUMIF(Opérations!L$7:L$306,B8,Opérations!I$7:I$306)</f>
        <v>0</v>
      </c>
      <c r="F8" s="43">
        <v>70700008</v>
      </c>
      <c r="G8" s="44" t="s">
        <v>31</v>
      </c>
      <c r="H8" s="45">
        <f>SUMIF(Opérations!L$7:L$306,F8,Opérations!E$7:E$306)+SUMIF(Opérations!L$7:L$306,F8,Opérations!H$7:H$306)</f>
        <v>0</v>
      </c>
    </row>
    <row r="9" spans="2:8" ht="12.75">
      <c r="B9" s="43">
        <v>61810008</v>
      </c>
      <c r="C9" s="44" t="s">
        <v>32</v>
      </c>
      <c r="D9" s="45">
        <f>SUMIF(Opérations!L$7:L$306,B9,Opérations!F$7:F$306)+SUMIF(Opérations!L$7:L$306,B9,Opérations!I$7:I$306)</f>
        <v>0</v>
      </c>
      <c r="F9" s="43">
        <v>70800008</v>
      </c>
      <c r="G9" s="44" t="s">
        <v>33</v>
      </c>
      <c r="H9" s="45">
        <f>SUMIF(Opérations!L$7:L$306,F9,Opérations!E$7:E$306)+SUMIF(Opérations!L$7:L$306,F9,Opérations!H$7:H$306)</f>
        <v>0</v>
      </c>
    </row>
    <row r="10" spans="2:9" ht="12.75">
      <c r="B10" s="43">
        <v>62810008</v>
      </c>
      <c r="C10" s="44" t="s">
        <v>34</v>
      </c>
      <c r="D10" s="45">
        <f>SUMIF(Opérations!L$7:L$306,B10,Opérations!F$7:F$306)+SUMIF(Opérations!L$7:L$306,B10,Opérations!I$7:I$306)</f>
        <v>0</v>
      </c>
      <c r="F10" s="43">
        <v>74100008</v>
      </c>
      <c r="G10" s="44" t="s">
        <v>35</v>
      </c>
      <c r="H10" s="45">
        <f>SUMIF(Opérations!L$7:L$306,F10,Opérations!E$7:E$306)+SUMIF(Opérations!L$7:L$306,F10,Opérations!H$7:H$306)</f>
        <v>0</v>
      </c>
      <c r="I10" s="46"/>
    </row>
    <row r="11" spans="2:8" ht="12.75">
      <c r="B11" s="43">
        <v>61681008</v>
      </c>
      <c r="C11" s="44" t="s">
        <v>36</v>
      </c>
      <c r="D11" s="45">
        <f>SUMIF(Opérations!L$7:L$306,B11,Opérations!F$7:F$306)+SUMIF(Opérations!L$7:L$306,B11,Opérations!I$7:I$306)</f>
        <v>0</v>
      </c>
      <c r="F11" s="43">
        <v>74200008</v>
      </c>
      <c r="G11" s="44" t="s">
        <v>37</v>
      </c>
      <c r="H11" s="45">
        <f>SUMIF(Opérations!L$7:L$306,F11,Opérations!E$7:E$306)+SUMIF(Opérations!L$7:L$306,F11,Opérations!H$7:H$306)</f>
        <v>0</v>
      </c>
    </row>
    <row r="12" spans="2:8" ht="12.75">
      <c r="B12" s="43">
        <v>65000008</v>
      </c>
      <c r="C12" s="44" t="s">
        <v>38</v>
      </c>
      <c r="D12" s="45">
        <f>SUMIF(Opérations!L$7:L$306,B12,Opérations!F$7:F$306)+SUMIF(Opérations!L$7:L$306,B12,Opérations!I$7:I$306)</f>
        <v>0</v>
      </c>
      <c r="F12" s="43">
        <v>75000008</v>
      </c>
      <c r="G12" s="44" t="s">
        <v>39</v>
      </c>
      <c r="H12" s="45">
        <f>SUMIF(Opérations!L$7:L$306,F12,Opérations!E$7:E$306)+SUMIF(Opérations!L$7:L$306,F12,Opérations!H$7:H$306)</f>
        <v>0</v>
      </c>
    </row>
    <row r="13" spans="2:8" ht="12.75">
      <c r="B13" s="43">
        <v>67000008</v>
      </c>
      <c r="C13" s="44" t="s">
        <v>40</v>
      </c>
      <c r="D13" s="45">
        <f>SUMIF(Opérations!L$7:L$306,B13,Opérations!F$7:F$306)+SUMIF(Opérations!L$7:L$306,B13,Opérations!I$7:I$306)</f>
        <v>0</v>
      </c>
      <c r="F13" s="43">
        <v>75600008</v>
      </c>
      <c r="G13" s="44" t="s">
        <v>41</v>
      </c>
      <c r="H13" s="45">
        <f>SUMIF(Opérations!L$7:L$306,F13,Opérations!E$7:E$306)+SUMIF(Opérations!L$7:L$306,F13,Opérations!H$7:H$306)</f>
        <v>0</v>
      </c>
    </row>
    <row r="14" spans="2:8" ht="12.75">
      <c r="B14" s="43">
        <v>68000008</v>
      </c>
      <c r="C14" s="44" t="s">
        <v>42</v>
      </c>
      <c r="D14" s="45">
        <f>SUMIF(Opérations!L$7:L$306,B14,Opérations!F$7:F$306)+SUMIF(Opérations!L$7:L$306,B14,Opérations!I$7:I$306)</f>
        <v>0</v>
      </c>
      <c r="F14" s="43">
        <v>76700008</v>
      </c>
      <c r="G14" s="44" t="s">
        <v>43</v>
      </c>
      <c r="H14" s="45">
        <f>SUMIF(Opérations!L$7:L$306,F14,Opérations!E$7:E$306)+SUMIF(Opérations!L$7:L$306,F14,Opérations!H$7:H$306)</f>
        <v>0</v>
      </c>
    </row>
    <row r="15" spans="2:8" ht="12.75">
      <c r="B15" s="47"/>
      <c r="C15" s="48"/>
      <c r="D15" s="49"/>
      <c r="F15" s="43">
        <v>77000008</v>
      </c>
      <c r="G15" s="44" t="s">
        <v>44</v>
      </c>
      <c r="H15" s="45">
        <f>SUMIF(Opérations!L$7:L$306,F15,Opérations!E$7:E$306)+SUMIF(Opérations!L$7:L$306,F15,Opérations!H$7:H$306)</f>
        <v>0</v>
      </c>
    </row>
    <row r="16" spans="2:6" ht="12.75">
      <c r="B16" s="47"/>
      <c r="C16" s="48"/>
      <c r="D16" s="48"/>
      <c r="F16" s="50"/>
    </row>
    <row r="17" spans="2:8" ht="12.75">
      <c r="B17" s="48"/>
      <c r="C17" s="51" t="s">
        <v>45</v>
      </c>
      <c r="D17" s="52">
        <f>SUM(D8:D14)</f>
        <v>0</v>
      </c>
      <c r="G17" s="51" t="s">
        <v>46</v>
      </c>
      <c r="H17" s="52">
        <f>SUM(H8:H15)</f>
        <v>0</v>
      </c>
    </row>
    <row r="18" spans="2:8" ht="12.75">
      <c r="B18" s="48"/>
      <c r="C18" s="43">
        <f>IF(H17&gt;D17,"120 EXCEDENT","")</f>
      </c>
      <c r="D18" s="44" t="str">
        <f>IF(H17&gt;D17,H17-D17,"0")</f>
        <v>0</v>
      </c>
      <c r="G18" s="43">
        <f>IF(D17&gt;H17,"129 DEFICIT","")</f>
      </c>
      <c r="H18" s="44" t="str">
        <f>IF(D17&gt;H17,D17-H17,"0")</f>
        <v>0</v>
      </c>
    </row>
    <row r="19" spans="2:8" ht="12.75">
      <c r="B19" s="48"/>
      <c r="C19" s="48"/>
      <c r="D19" s="45">
        <f>D17+D18</f>
        <v>0</v>
      </c>
      <c r="H19" s="53">
        <f>H17+H18</f>
        <v>0</v>
      </c>
    </row>
    <row r="20" ht="28.5" customHeight="1"/>
    <row r="21" spans="2:7" ht="12.75">
      <c r="B21" s="70" t="s">
        <v>47</v>
      </c>
      <c r="C21" s="70"/>
      <c r="D21" s="71">
        <f>Date_Fin</f>
        <v>41882</v>
      </c>
      <c r="E21" s="71"/>
      <c r="G21" s="16">
        <f>IF(OR(D17-(Opérations!F307+Opérations!I307-D36)&lt;&gt;0,H17-(Opérations!E307+Opérations!H307-D36)&lt;&gt;0),"!!! IL RESTE des ERREURS d'IMPUTATION !!!","")</f>
      </c>
    </row>
    <row r="22" ht="27.75" customHeight="1"/>
    <row r="23" spans="2:8" ht="12.75">
      <c r="B23" s="72" t="s">
        <v>48</v>
      </c>
      <c r="C23" s="72"/>
      <c r="D23" s="72"/>
      <c r="F23" s="72" t="s">
        <v>49</v>
      </c>
      <c r="G23" s="72"/>
      <c r="H23" s="72"/>
    </row>
    <row r="24" spans="2:8" ht="12.75">
      <c r="B24" s="43">
        <v>51200000</v>
      </c>
      <c r="C24" s="44" t="s">
        <v>50</v>
      </c>
      <c r="D24" s="45">
        <f>Actif_banque</f>
        <v>0</v>
      </c>
      <c r="F24" s="43">
        <v>11000000</v>
      </c>
      <c r="G24" s="44" t="s">
        <v>51</v>
      </c>
      <c r="H24" s="45">
        <f>Report_a_nouveau</f>
        <v>0</v>
      </c>
    </row>
    <row r="25" spans="6:7" ht="12.75">
      <c r="F25" s="50"/>
      <c r="G25" s="54"/>
    </row>
    <row r="26" spans="2:8" ht="12.75">
      <c r="B26" s="43">
        <v>53000000</v>
      </c>
      <c r="C26" s="44" t="s">
        <v>8</v>
      </c>
      <c r="D26" s="45">
        <f>Actif_caisse</f>
        <v>0</v>
      </c>
      <c r="F26" s="43">
        <v>12000008</v>
      </c>
      <c r="G26" s="44" t="s">
        <v>52</v>
      </c>
      <c r="H26" s="45" t="str">
        <f>IF(D18&gt;0,D18,"0")</f>
        <v>0</v>
      </c>
    </row>
    <row r="27" spans="4:6" ht="12.75">
      <c r="D27" s="55"/>
      <c r="F27" s="50"/>
    </row>
    <row r="28" spans="4:8" ht="12.75">
      <c r="D28" s="55"/>
      <c r="F28" s="43">
        <v>12900008</v>
      </c>
      <c r="G28" s="56" t="s">
        <v>53</v>
      </c>
      <c r="H28" s="45" t="str">
        <f>IF(H18&gt;0,H18,"0")</f>
        <v>0</v>
      </c>
    </row>
    <row r="29" ht="12.75">
      <c r="G29" s="50"/>
    </row>
    <row r="30" spans="3:8" ht="12.75">
      <c r="C30" s="42" t="s">
        <v>54</v>
      </c>
      <c r="D30" s="52">
        <f>D24+D26</f>
        <v>0</v>
      </c>
      <c r="G30" s="42" t="s">
        <v>55</v>
      </c>
      <c r="H30" s="52">
        <f>H24+H26-H28</f>
        <v>0</v>
      </c>
    </row>
    <row r="33" spans="2:7" ht="12.75">
      <c r="B33" s="73" t="s">
        <v>56</v>
      </c>
      <c r="C33" s="73"/>
      <c r="D33" s="74">
        <f>Mandataire</f>
        <v>0</v>
      </c>
      <c r="E33" s="74"/>
      <c r="F33" s="74"/>
      <c r="G33" s="74"/>
    </row>
    <row r="35" spans="1:4" ht="12.75" hidden="1">
      <c r="A35" s="57" t="s">
        <v>57</v>
      </c>
      <c r="B35" s="57"/>
      <c r="C35" s="57"/>
      <c r="D35" s="57"/>
    </row>
    <row r="36" spans="1:4" ht="12.75" hidden="1">
      <c r="A36" s="57"/>
      <c r="B36" s="57"/>
      <c r="C36" s="57" t="s">
        <v>58</v>
      </c>
      <c r="D36" s="57">
        <f>SUMIF(Opérations!P$7:P$306,"Virement interne",Opérations!F$7:F$306)+SUMIF(Opérations!P$7:P$306,"Virement interne",Opérations!I$7:I$306)</f>
        <v>0</v>
      </c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</sheetData>
  <sheetProtection/>
  <mergeCells count="12">
    <mergeCell ref="B1:F1"/>
    <mergeCell ref="B4:C4"/>
    <mergeCell ref="D4:F4"/>
    <mergeCell ref="D5:F5"/>
    <mergeCell ref="B7:D7"/>
    <mergeCell ref="F7:H7"/>
    <mergeCell ref="B21:C21"/>
    <mergeCell ref="D21:E21"/>
    <mergeCell ref="B23:D23"/>
    <mergeCell ref="F23:H23"/>
    <mergeCell ref="B33:C33"/>
    <mergeCell ref="D33:G33"/>
  </mergeCells>
  <printOptions/>
  <pageMargins left="0.39375" right="0.5118055555555556" top="0.5513888888888889" bottom="0.9458333333333334" header="0.5118055555555556" footer="0.7083333333333334"/>
  <pageSetup horizontalDpi="300" verticalDpi="300" orientation="landscape" paperSize="9"/>
  <headerFooter alignWithMargins="0">
    <oddFooter>&amp;CPage &amp;P&amp;RDate d'édition : &amp;D 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2009-09-15T14:54:50Z</dcterms:created>
  <dcterms:modified xsi:type="dcterms:W3CDTF">2013-09-27T06:59:33Z</dcterms:modified>
  <cp:category/>
  <cp:version/>
  <cp:contentType/>
  <cp:contentStatus/>
</cp:coreProperties>
</file>